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k\Downloads\"/>
    </mc:Choice>
  </mc:AlternateContent>
  <xr:revisionPtr revIDLastSave="0" documentId="13_ncr:1_{3A92A52A-187A-4AE0-96B2-BB9D468D947B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Janua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zember" sheetId="12" r:id="rId12"/>
    <sheet name="Nachweisbuch" sheetId="13" r:id="rId13"/>
    <sheet name="Güllemengen-Berechnung" sheetId="14" r:id="rId14"/>
    <sheet name="Übersicht" sheetId="15" r:id="rId15"/>
  </sheets>
  <definedNames>
    <definedName name="_xlnm.Print_Area" localSheetId="3">April!$A:$P</definedName>
    <definedName name="_xlnm.Print_Area" localSheetId="7">August!$A:$P</definedName>
    <definedName name="_xlnm.Print_Area" localSheetId="11">Dezember!$A:$P</definedName>
    <definedName name="_xlnm.Print_Area" localSheetId="1">Februar!$A:$P</definedName>
    <definedName name="_xlnm.Print_Area" localSheetId="13">'Güllemengen-Berechnung'!$A$1:$O$26</definedName>
    <definedName name="_xlnm.Print_Area" localSheetId="0">Januar!$B:$P</definedName>
    <definedName name="_xlnm.Print_Area" localSheetId="6">Juli!$A:$P</definedName>
    <definedName name="_xlnm.Print_Area" localSheetId="5">Juni!$A:$P</definedName>
    <definedName name="_xlnm.Print_Area" localSheetId="4">Mai!$A:$P</definedName>
    <definedName name="_xlnm.Print_Area" localSheetId="2">März!$A:$P</definedName>
    <definedName name="_xlnm.Print_Area" localSheetId="12">Nachweisbuch!$A:$K</definedName>
    <definedName name="_xlnm.Print_Area" localSheetId="10">November!$A:$P</definedName>
    <definedName name="_xlnm.Print_Area" localSheetId="9">Oktober!$A:$P</definedName>
    <definedName name="_xlnm.Print_Area" localSheetId="8">September!$A:$P</definedName>
    <definedName name="_xlnm.Print_Area" localSheetId="14">Übersicht!$A:$Q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2" i="15" l="1"/>
  <c r="O30" i="15"/>
  <c r="G30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P28" i="15" s="1"/>
  <c r="H21" i="15"/>
  <c r="B21" i="15"/>
  <c r="N20" i="15"/>
  <c r="F20" i="15"/>
  <c r="B20" i="15"/>
  <c r="L19" i="15"/>
  <c r="B19" i="15"/>
  <c r="J18" i="15"/>
  <c r="B18" i="15"/>
  <c r="H17" i="15"/>
  <c r="B17" i="15"/>
  <c r="O14" i="15"/>
  <c r="K14" i="15"/>
  <c r="B14" i="15"/>
  <c r="I13" i="15"/>
  <c r="B13" i="15"/>
  <c r="O12" i="15"/>
  <c r="G12" i="15"/>
  <c r="B12" i="15"/>
  <c r="M11" i="15"/>
  <c r="E11" i="15"/>
  <c r="B11" i="15"/>
  <c r="D7" i="15"/>
  <c r="C6" i="15"/>
  <c r="C5" i="15"/>
  <c r="H16" i="14"/>
  <c r="N16" i="14" s="1"/>
  <c r="H15" i="14"/>
  <c r="N15" i="14" s="1"/>
  <c r="N14" i="14"/>
  <c r="K14" i="14"/>
  <c r="H14" i="14"/>
  <c r="N13" i="14"/>
  <c r="K13" i="14"/>
  <c r="H13" i="14"/>
  <c r="H12" i="14"/>
  <c r="N12" i="14" s="1"/>
  <c r="H11" i="14"/>
  <c r="K11" i="14" s="1"/>
  <c r="N10" i="14"/>
  <c r="K10" i="14"/>
  <c r="H10" i="14"/>
  <c r="N9" i="14"/>
  <c r="K9" i="14"/>
  <c r="H9" i="14"/>
  <c r="H8" i="14"/>
  <c r="N8" i="14" s="1"/>
  <c r="N7" i="14"/>
  <c r="K7" i="14"/>
  <c r="H7" i="14"/>
  <c r="H47" i="13"/>
  <c r="E47" i="13"/>
  <c r="D7" i="13"/>
  <c r="D6" i="13"/>
  <c r="D5" i="13"/>
  <c r="N43" i="12"/>
  <c r="L43" i="12"/>
  <c r="O24" i="15" s="1"/>
  <c r="K43" i="12"/>
  <c r="O21" i="15" s="1"/>
  <c r="J43" i="12"/>
  <c r="O20" i="15" s="1"/>
  <c r="I43" i="12"/>
  <c r="O19" i="15" s="1"/>
  <c r="H43" i="12"/>
  <c r="K44" i="12" s="1"/>
  <c r="O22" i="15" s="1"/>
  <c r="G43" i="12"/>
  <c r="O17" i="15" s="1"/>
  <c r="F43" i="12"/>
  <c r="E43" i="12"/>
  <c r="O13" i="15" s="1"/>
  <c r="D43" i="12"/>
  <c r="C43" i="12"/>
  <c r="O11" i="15" s="1"/>
  <c r="M42" i="12"/>
  <c r="L42" i="12"/>
  <c r="M41" i="12"/>
  <c r="L41" i="12"/>
  <c r="M40" i="12"/>
  <c r="L40" i="12"/>
  <c r="M39" i="12"/>
  <c r="L39" i="12"/>
  <c r="M38" i="12"/>
  <c r="L38" i="12"/>
  <c r="M37" i="12"/>
  <c r="L37" i="12"/>
  <c r="M36" i="12"/>
  <c r="L36" i="12"/>
  <c r="M35" i="12"/>
  <c r="L35" i="12"/>
  <c r="M34" i="12"/>
  <c r="L34" i="12"/>
  <c r="M33" i="12"/>
  <c r="L33" i="12"/>
  <c r="M32" i="12"/>
  <c r="L32" i="12"/>
  <c r="M31" i="12"/>
  <c r="L31" i="12"/>
  <c r="M30" i="12"/>
  <c r="L30" i="12"/>
  <c r="M29" i="12"/>
  <c r="L29" i="12"/>
  <c r="M28" i="12"/>
  <c r="L28" i="12"/>
  <c r="M27" i="12"/>
  <c r="L27" i="12"/>
  <c r="M26" i="12"/>
  <c r="L26" i="12"/>
  <c r="M25" i="12"/>
  <c r="L25" i="12"/>
  <c r="M24" i="12"/>
  <c r="L24" i="12"/>
  <c r="M23" i="12"/>
  <c r="L23" i="12"/>
  <c r="M22" i="12"/>
  <c r="L22" i="12"/>
  <c r="M21" i="12"/>
  <c r="L21" i="12"/>
  <c r="M20" i="12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L13" i="12"/>
  <c r="M12" i="12"/>
  <c r="L12" i="12"/>
  <c r="O11" i="12"/>
  <c r="O10" i="12"/>
  <c r="K10" i="12"/>
  <c r="J10" i="12"/>
  <c r="F10" i="12"/>
  <c r="E10" i="12"/>
  <c r="F7" i="12"/>
  <c r="C6" i="12"/>
  <c r="C5" i="12"/>
  <c r="N42" i="11"/>
  <c r="N30" i="15" s="1"/>
  <c r="M42" i="11"/>
  <c r="N26" i="15" s="1"/>
  <c r="K42" i="11"/>
  <c r="N21" i="15" s="1"/>
  <c r="J42" i="11"/>
  <c r="I42" i="11"/>
  <c r="N19" i="15" s="1"/>
  <c r="H42" i="11"/>
  <c r="N18" i="15" s="1"/>
  <c r="G42" i="11"/>
  <c r="N17" i="15" s="1"/>
  <c r="F42" i="11"/>
  <c r="N14" i="15" s="1"/>
  <c r="E42" i="11"/>
  <c r="N13" i="15" s="1"/>
  <c r="D42" i="11"/>
  <c r="N12" i="15" s="1"/>
  <c r="C42" i="11"/>
  <c r="F43" i="11" s="1"/>
  <c r="N15" i="15" s="1"/>
  <c r="M41" i="11"/>
  <c r="L41" i="11"/>
  <c r="M40" i="11"/>
  <c r="L40" i="11"/>
  <c r="M39" i="11"/>
  <c r="L39" i="11"/>
  <c r="M38" i="11"/>
  <c r="L38" i="11"/>
  <c r="M37" i="11"/>
  <c r="L37" i="11"/>
  <c r="M36" i="11"/>
  <c r="L36" i="11"/>
  <c r="M35" i="11"/>
  <c r="L35" i="11"/>
  <c r="M34" i="11"/>
  <c r="L34" i="11"/>
  <c r="M33" i="11"/>
  <c r="L33" i="11"/>
  <c r="M32" i="11"/>
  <c r="L32" i="11"/>
  <c r="M31" i="11"/>
  <c r="L31" i="11"/>
  <c r="M30" i="11"/>
  <c r="L30" i="11"/>
  <c r="M29" i="11"/>
  <c r="L29" i="11"/>
  <c r="M28" i="11"/>
  <c r="L28" i="11"/>
  <c r="M27" i="11"/>
  <c r="L27" i="11"/>
  <c r="M26" i="11"/>
  <c r="L26" i="11"/>
  <c r="M25" i="11"/>
  <c r="L25" i="11"/>
  <c r="M24" i="11"/>
  <c r="L24" i="11"/>
  <c r="M23" i="11"/>
  <c r="L23" i="11"/>
  <c r="M22" i="11"/>
  <c r="L22" i="11"/>
  <c r="M21" i="11"/>
  <c r="L21" i="11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L42" i="11" s="1"/>
  <c r="N24" i="15" s="1"/>
  <c r="O11" i="11"/>
  <c r="O10" i="11"/>
  <c r="K10" i="11"/>
  <c r="J10" i="11"/>
  <c r="F10" i="11"/>
  <c r="E10" i="11"/>
  <c r="F7" i="11"/>
  <c r="C6" i="11"/>
  <c r="C5" i="11"/>
  <c r="N43" i="10"/>
  <c r="M30" i="15" s="1"/>
  <c r="L43" i="10"/>
  <c r="M24" i="15" s="1"/>
  <c r="K43" i="10"/>
  <c r="M21" i="15" s="1"/>
  <c r="J43" i="10"/>
  <c r="M20" i="15" s="1"/>
  <c r="I43" i="10"/>
  <c r="M19" i="15" s="1"/>
  <c r="H43" i="10"/>
  <c r="M43" i="10" s="1"/>
  <c r="M26" i="15" s="1"/>
  <c r="G43" i="10"/>
  <c r="M17" i="15" s="1"/>
  <c r="F43" i="10"/>
  <c r="M14" i="15" s="1"/>
  <c r="E43" i="10"/>
  <c r="M13" i="15" s="1"/>
  <c r="D43" i="10"/>
  <c r="M12" i="15" s="1"/>
  <c r="C43" i="10"/>
  <c r="F44" i="10" s="1"/>
  <c r="M15" i="15" s="1"/>
  <c r="M42" i="10"/>
  <c r="L42" i="10"/>
  <c r="M41" i="10"/>
  <c r="L41" i="10"/>
  <c r="M40" i="10"/>
  <c r="L40" i="10"/>
  <c r="M39" i="10"/>
  <c r="L39" i="10"/>
  <c r="M38" i="10"/>
  <c r="L38" i="10"/>
  <c r="M37" i="10"/>
  <c r="L37" i="10"/>
  <c r="M36" i="10"/>
  <c r="L36" i="10"/>
  <c r="M35" i="10"/>
  <c r="L35" i="10"/>
  <c r="M34" i="10"/>
  <c r="L34" i="10"/>
  <c r="M33" i="10"/>
  <c r="L33" i="10"/>
  <c r="M32" i="10"/>
  <c r="L32" i="10"/>
  <c r="M31" i="10"/>
  <c r="L31" i="10"/>
  <c r="M30" i="10"/>
  <c r="L30" i="10"/>
  <c r="M29" i="10"/>
  <c r="L29" i="10"/>
  <c r="M28" i="10"/>
  <c r="L28" i="10"/>
  <c r="M27" i="10"/>
  <c r="L27" i="10"/>
  <c r="M26" i="10"/>
  <c r="L26" i="10"/>
  <c r="M25" i="10"/>
  <c r="L25" i="10"/>
  <c r="M24" i="10"/>
  <c r="L24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M14" i="10"/>
  <c r="L14" i="10"/>
  <c r="M13" i="10"/>
  <c r="L13" i="10"/>
  <c r="M12" i="10"/>
  <c r="L12" i="10"/>
  <c r="O11" i="10"/>
  <c r="O10" i="10"/>
  <c r="K10" i="10"/>
  <c r="J10" i="10"/>
  <c r="F10" i="10"/>
  <c r="E10" i="10"/>
  <c r="F7" i="10"/>
  <c r="C6" i="10"/>
  <c r="C5" i="10"/>
  <c r="N42" i="9"/>
  <c r="L30" i="15" s="1"/>
  <c r="M42" i="9"/>
  <c r="L26" i="15" s="1"/>
  <c r="K42" i="9"/>
  <c r="L21" i="15" s="1"/>
  <c r="J42" i="9"/>
  <c r="L20" i="15" s="1"/>
  <c r="I42" i="9"/>
  <c r="H42" i="9"/>
  <c r="L18" i="15" s="1"/>
  <c r="G42" i="9"/>
  <c r="L17" i="15" s="1"/>
  <c r="F42" i="9"/>
  <c r="L14" i="15" s="1"/>
  <c r="E42" i="9"/>
  <c r="L13" i="15" s="1"/>
  <c r="D42" i="9"/>
  <c r="L12" i="15" s="1"/>
  <c r="C42" i="9"/>
  <c r="F43" i="9" s="1"/>
  <c r="L15" i="15" s="1"/>
  <c r="M41" i="9"/>
  <c r="L41" i="9"/>
  <c r="M40" i="9"/>
  <c r="L40" i="9"/>
  <c r="M39" i="9"/>
  <c r="L39" i="9"/>
  <c r="M38" i="9"/>
  <c r="L38" i="9"/>
  <c r="M37" i="9"/>
  <c r="L37" i="9"/>
  <c r="M36" i="9"/>
  <c r="L36" i="9"/>
  <c r="M35" i="9"/>
  <c r="L35" i="9"/>
  <c r="M34" i="9"/>
  <c r="L34" i="9"/>
  <c r="M33" i="9"/>
  <c r="L33" i="9"/>
  <c r="M32" i="9"/>
  <c r="L32" i="9"/>
  <c r="M31" i="9"/>
  <c r="L31" i="9"/>
  <c r="M30" i="9"/>
  <c r="L30" i="9"/>
  <c r="M29" i="9"/>
  <c r="L29" i="9"/>
  <c r="M28" i="9"/>
  <c r="L28" i="9"/>
  <c r="M27" i="9"/>
  <c r="L27" i="9"/>
  <c r="M26" i="9"/>
  <c r="L26" i="9"/>
  <c r="M25" i="9"/>
  <c r="L25" i="9"/>
  <c r="M24" i="9"/>
  <c r="L24" i="9"/>
  <c r="M23" i="9"/>
  <c r="L23" i="9"/>
  <c r="M22" i="9"/>
  <c r="L22" i="9"/>
  <c r="M21" i="9"/>
  <c r="L21" i="9"/>
  <c r="M20" i="9"/>
  <c r="L20" i="9"/>
  <c r="M19" i="9"/>
  <c r="L19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L42" i="9" s="1"/>
  <c r="L24" i="15" s="1"/>
  <c r="O11" i="9"/>
  <c r="O10" i="9"/>
  <c r="K10" i="9"/>
  <c r="J10" i="9"/>
  <c r="F10" i="9"/>
  <c r="E10" i="9"/>
  <c r="F7" i="9"/>
  <c r="C6" i="9"/>
  <c r="C5" i="9"/>
  <c r="N43" i="8"/>
  <c r="K30" i="15" s="1"/>
  <c r="L43" i="8"/>
  <c r="K24" i="15" s="1"/>
  <c r="K43" i="8"/>
  <c r="K21" i="15" s="1"/>
  <c r="J43" i="8"/>
  <c r="K20" i="15" s="1"/>
  <c r="I43" i="8"/>
  <c r="K19" i="15" s="1"/>
  <c r="H43" i="8"/>
  <c r="K18" i="15" s="1"/>
  <c r="G43" i="8"/>
  <c r="K17" i="15" s="1"/>
  <c r="F43" i="8"/>
  <c r="E43" i="8"/>
  <c r="K13" i="15" s="1"/>
  <c r="D43" i="8"/>
  <c r="K12" i="15" s="1"/>
  <c r="C43" i="8"/>
  <c r="F44" i="8" s="1"/>
  <c r="K15" i="15" s="1"/>
  <c r="M42" i="8"/>
  <c r="L42" i="8"/>
  <c r="M41" i="8"/>
  <c r="L41" i="8"/>
  <c r="M40" i="8"/>
  <c r="L40" i="8"/>
  <c r="M39" i="8"/>
  <c r="L39" i="8"/>
  <c r="M38" i="8"/>
  <c r="L38" i="8"/>
  <c r="M37" i="8"/>
  <c r="L37" i="8"/>
  <c r="M36" i="8"/>
  <c r="L36" i="8"/>
  <c r="M35" i="8"/>
  <c r="L35" i="8"/>
  <c r="M34" i="8"/>
  <c r="L34" i="8"/>
  <c r="M33" i="8"/>
  <c r="L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M24" i="8"/>
  <c r="L24" i="8"/>
  <c r="M23" i="8"/>
  <c r="L23" i="8"/>
  <c r="M22" i="8"/>
  <c r="L22" i="8"/>
  <c r="M21" i="8"/>
  <c r="L21" i="8"/>
  <c r="M20" i="8"/>
  <c r="L20" i="8"/>
  <c r="M19" i="8"/>
  <c r="L19" i="8"/>
  <c r="M18" i="8"/>
  <c r="L18" i="8"/>
  <c r="M17" i="8"/>
  <c r="L17" i="8"/>
  <c r="M16" i="8"/>
  <c r="L16" i="8"/>
  <c r="M15" i="8"/>
  <c r="L15" i="8"/>
  <c r="M14" i="8"/>
  <c r="L14" i="8"/>
  <c r="M13" i="8"/>
  <c r="L13" i="8"/>
  <c r="M12" i="8"/>
  <c r="L12" i="8"/>
  <c r="O11" i="8"/>
  <c r="O10" i="8"/>
  <c r="K10" i="8"/>
  <c r="J10" i="8"/>
  <c r="F10" i="8"/>
  <c r="E10" i="8"/>
  <c r="F7" i="8"/>
  <c r="C6" i="8"/>
  <c r="C5" i="8"/>
  <c r="N43" i="7"/>
  <c r="J30" i="15" s="1"/>
  <c r="M43" i="7"/>
  <c r="J26" i="15" s="1"/>
  <c r="K43" i="7"/>
  <c r="J21" i="15" s="1"/>
  <c r="J43" i="7"/>
  <c r="J20" i="15" s="1"/>
  <c r="I43" i="7"/>
  <c r="J19" i="15" s="1"/>
  <c r="H43" i="7"/>
  <c r="G43" i="7"/>
  <c r="J17" i="15" s="1"/>
  <c r="F43" i="7"/>
  <c r="J14" i="15" s="1"/>
  <c r="E43" i="7"/>
  <c r="J13" i="15" s="1"/>
  <c r="D43" i="7"/>
  <c r="J12" i="15" s="1"/>
  <c r="C43" i="7"/>
  <c r="F44" i="7" s="1"/>
  <c r="J15" i="15" s="1"/>
  <c r="M42" i="7"/>
  <c r="L42" i="7"/>
  <c r="M41" i="7"/>
  <c r="L41" i="7"/>
  <c r="M40" i="7"/>
  <c r="L40" i="7"/>
  <c r="M39" i="7"/>
  <c r="L39" i="7"/>
  <c r="M38" i="7"/>
  <c r="L38" i="7"/>
  <c r="M37" i="7"/>
  <c r="L37" i="7"/>
  <c r="M36" i="7"/>
  <c r="L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M20" i="7"/>
  <c r="L20" i="7"/>
  <c r="M19" i="7"/>
  <c r="L19" i="7"/>
  <c r="M18" i="7"/>
  <c r="L18" i="7"/>
  <c r="M17" i="7"/>
  <c r="L17" i="7"/>
  <c r="M16" i="7"/>
  <c r="L16" i="7"/>
  <c r="M15" i="7"/>
  <c r="L15" i="7"/>
  <c r="M14" i="7"/>
  <c r="L14" i="7"/>
  <c r="M13" i="7"/>
  <c r="L13" i="7"/>
  <c r="M12" i="7"/>
  <c r="L12" i="7"/>
  <c r="L43" i="7" s="1"/>
  <c r="J24" i="15" s="1"/>
  <c r="O11" i="7"/>
  <c r="O10" i="7"/>
  <c r="K10" i="7"/>
  <c r="J10" i="7"/>
  <c r="F10" i="7"/>
  <c r="E10" i="7"/>
  <c r="F7" i="7"/>
  <c r="C6" i="7"/>
  <c r="C5" i="7"/>
  <c r="N42" i="6"/>
  <c r="I30" i="15" s="1"/>
  <c r="K42" i="6"/>
  <c r="I21" i="15" s="1"/>
  <c r="J42" i="6"/>
  <c r="I20" i="15" s="1"/>
  <c r="I42" i="6"/>
  <c r="I19" i="15" s="1"/>
  <c r="H42" i="6"/>
  <c r="I18" i="15" s="1"/>
  <c r="G42" i="6"/>
  <c r="I17" i="15" s="1"/>
  <c r="F42" i="6"/>
  <c r="I14" i="15" s="1"/>
  <c r="E42" i="6"/>
  <c r="D42" i="6"/>
  <c r="I12" i="15" s="1"/>
  <c r="C42" i="6"/>
  <c r="F43" i="6" s="1"/>
  <c r="I15" i="15" s="1"/>
  <c r="M41" i="6"/>
  <c r="L41" i="6"/>
  <c r="M40" i="6"/>
  <c r="L40" i="6"/>
  <c r="M39" i="6"/>
  <c r="L39" i="6"/>
  <c r="M38" i="6"/>
  <c r="L38" i="6"/>
  <c r="M37" i="6"/>
  <c r="L37" i="6"/>
  <c r="M36" i="6"/>
  <c r="L36" i="6"/>
  <c r="M35" i="6"/>
  <c r="L35" i="6"/>
  <c r="M34" i="6"/>
  <c r="L34" i="6"/>
  <c r="M33" i="6"/>
  <c r="L33" i="6"/>
  <c r="M32" i="6"/>
  <c r="L32" i="6"/>
  <c r="M31" i="6"/>
  <c r="L31" i="6"/>
  <c r="M30" i="6"/>
  <c r="L30" i="6"/>
  <c r="M29" i="6"/>
  <c r="L29" i="6"/>
  <c r="M28" i="6"/>
  <c r="L28" i="6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M15" i="6"/>
  <c r="L15" i="6"/>
  <c r="M14" i="6"/>
  <c r="L14" i="6"/>
  <c r="M13" i="6"/>
  <c r="L13" i="6"/>
  <c r="M12" i="6"/>
  <c r="L12" i="6"/>
  <c r="L42" i="6" s="1"/>
  <c r="I24" i="15" s="1"/>
  <c r="O11" i="6"/>
  <c r="O10" i="6"/>
  <c r="K10" i="6"/>
  <c r="J10" i="6"/>
  <c r="F10" i="6"/>
  <c r="E10" i="6"/>
  <c r="F7" i="6"/>
  <c r="C6" i="6"/>
  <c r="C5" i="6"/>
  <c r="N43" i="5"/>
  <c r="H30" i="15" s="1"/>
  <c r="M43" i="5"/>
  <c r="H26" i="15" s="1"/>
  <c r="K43" i="5"/>
  <c r="J43" i="5"/>
  <c r="H20" i="15" s="1"/>
  <c r="I43" i="5"/>
  <c r="H19" i="15" s="1"/>
  <c r="H43" i="5"/>
  <c r="H18" i="15" s="1"/>
  <c r="G43" i="5"/>
  <c r="K44" i="5" s="1"/>
  <c r="H22" i="15" s="1"/>
  <c r="F43" i="5"/>
  <c r="H14" i="15" s="1"/>
  <c r="E43" i="5"/>
  <c r="H13" i="15" s="1"/>
  <c r="D43" i="5"/>
  <c r="H12" i="15" s="1"/>
  <c r="C43" i="5"/>
  <c r="F44" i="5" s="1"/>
  <c r="H15" i="15" s="1"/>
  <c r="M42" i="5"/>
  <c r="L42" i="5"/>
  <c r="M41" i="5"/>
  <c r="L41" i="5"/>
  <c r="M40" i="5"/>
  <c r="L40" i="5"/>
  <c r="M39" i="5"/>
  <c r="L39" i="5"/>
  <c r="M38" i="5"/>
  <c r="L38" i="5"/>
  <c r="M37" i="5"/>
  <c r="L37" i="5"/>
  <c r="M36" i="5"/>
  <c r="L36" i="5"/>
  <c r="M35" i="5"/>
  <c r="L35" i="5"/>
  <c r="M34" i="5"/>
  <c r="L34" i="5"/>
  <c r="M33" i="5"/>
  <c r="L33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M16" i="5"/>
  <c r="L16" i="5"/>
  <c r="M15" i="5"/>
  <c r="L15" i="5"/>
  <c r="M14" i="5"/>
  <c r="L14" i="5"/>
  <c r="M13" i="5"/>
  <c r="L13" i="5"/>
  <c r="M12" i="5"/>
  <c r="L12" i="5"/>
  <c r="L43" i="5" s="1"/>
  <c r="H24" i="15" s="1"/>
  <c r="O11" i="5"/>
  <c r="O10" i="5"/>
  <c r="K10" i="5"/>
  <c r="J10" i="5"/>
  <c r="F10" i="5"/>
  <c r="E10" i="5"/>
  <c r="F7" i="5"/>
  <c r="C6" i="5"/>
  <c r="C5" i="5"/>
  <c r="N42" i="4"/>
  <c r="K42" i="4"/>
  <c r="G21" i="15" s="1"/>
  <c r="J42" i="4"/>
  <c r="G20" i="15" s="1"/>
  <c r="I42" i="4"/>
  <c r="G19" i="15" s="1"/>
  <c r="H42" i="4"/>
  <c r="K43" i="4" s="1"/>
  <c r="G22" i="15" s="1"/>
  <c r="G42" i="4"/>
  <c r="G17" i="15" s="1"/>
  <c r="F42" i="4"/>
  <c r="G14" i="15" s="1"/>
  <c r="E42" i="4"/>
  <c r="G13" i="15" s="1"/>
  <c r="D42" i="4"/>
  <c r="C42" i="4"/>
  <c r="G11" i="15" s="1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L42" i="4" s="1"/>
  <c r="G24" i="15" s="1"/>
  <c r="O11" i="4"/>
  <c r="O10" i="4"/>
  <c r="K10" i="4"/>
  <c r="J10" i="4"/>
  <c r="F10" i="4"/>
  <c r="E10" i="4"/>
  <c r="F7" i="4"/>
  <c r="C6" i="4"/>
  <c r="C5" i="4"/>
  <c r="N43" i="3"/>
  <c r="F30" i="15" s="1"/>
  <c r="M43" i="3"/>
  <c r="F26" i="15" s="1"/>
  <c r="K43" i="3"/>
  <c r="F21" i="15" s="1"/>
  <c r="J43" i="3"/>
  <c r="I43" i="3"/>
  <c r="F19" i="15" s="1"/>
  <c r="H43" i="3"/>
  <c r="F18" i="15" s="1"/>
  <c r="G43" i="3"/>
  <c r="F17" i="15" s="1"/>
  <c r="F43" i="3"/>
  <c r="F14" i="15" s="1"/>
  <c r="E43" i="3"/>
  <c r="F13" i="15" s="1"/>
  <c r="D43" i="3"/>
  <c r="F12" i="15" s="1"/>
  <c r="C43" i="3"/>
  <c r="F44" i="3" s="1"/>
  <c r="F15" i="15" s="1"/>
  <c r="M42" i="3"/>
  <c r="L42" i="3"/>
  <c r="M41" i="3"/>
  <c r="L41" i="3"/>
  <c r="M40" i="3"/>
  <c r="L40" i="3"/>
  <c r="M39" i="3"/>
  <c r="L39" i="3"/>
  <c r="M38" i="3"/>
  <c r="L38" i="3"/>
  <c r="M37" i="3"/>
  <c r="L37" i="3"/>
  <c r="M36" i="3"/>
  <c r="L36" i="3"/>
  <c r="M35" i="3"/>
  <c r="L35" i="3"/>
  <c r="M34" i="3"/>
  <c r="L34" i="3"/>
  <c r="M33" i="3"/>
  <c r="L33" i="3"/>
  <c r="M32" i="3"/>
  <c r="L32" i="3"/>
  <c r="M31" i="3"/>
  <c r="L31" i="3"/>
  <c r="M30" i="3"/>
  <c r="L30" i="3"/>
  <c r="M29" i="3"/>
  <c r="L29" i="3"/>
  <c r="M28" i="3"/>
  <c r="L28" i="3"/>
  <c r="M27" i="3"/>
  <c r="L27" i="3"/>
  <c r="M26" i="3"/>
  <c r="L26" i="3"/>
  <c r="M25" i="3"/>
  <c r="L25" i="3"/>
  <c r="M24" i="3"/>
  <c r="L24" i="3"/>
  <c r="M23" i="3"/>
  <c r="L23" i="3"/>
  <c r="M22" i="3"/>
  <c r="L22" i="3"/>
  <c r="M21" i="3"/>
  <c r="L21" i="3"/>
  <c r="M20" i="3"/>
  <c r="L20" i="3"/>
  <c r="M19" i="3"/>
  <c r="L19" i="3"/>
  <c r="M18" i="3"/>
  <c r="L18" i="3"/>
  <c r="M17" i="3"/>
  <c r="L17" i="3"/>
  <c r="M16" i="3"/>
  <c r="L16" i="3"/>
  <c r="M15" i="3"/>
  <c r="L15" i="3"/>
  <c r="M14" i="3"/>
  <c r="L14" i="3"/>
  <c r="M13" i="3"/>
  <c r="L13" i="3"/>
  <c r="M12" i="3"/>
  <c r="L12" i="3"/>
  <c r="O11" i="3"/>
  <c r="O10" i="3"/>
  <c r="K10" i="3"/>
  <c r="J10" i="3"/>
  <c r="F10" i="3"/>
  <c r="E10" i="3"/>
  <c r="F7" i="3"/>
  <c r="C6" i="3"/>
  <c r="C5" i="3"/>
  <c r="N41" i="2"/>
  <c r="E30" i="15" s="1"/>
  <c r="K41" i="2"/>
  <c r="E21" i="15" s="1"/>
  <c r="J41" i="2"/>
  <c r="E20" i="15" s="1"/>
  <c r="I41" i="2"/>
  <c r="E19" i="15" s="1"/>
  <c r="H41" i="2"/>
  <c r="K42" i="2" s="1"/>
  <c r="E22" i="15" s="1"/>
  <c r="G41" i="2"/>
  <c r="E17" i="15" s="1"/>
  <c r="F41" i="2"/>
  <c r="E14" i="15" s="1"/>
  <c r="E41" i="2"/>
  <c r="E13" i="15" s="1"/>
  <c r="D41" i="2"/>
  <c r="E12" i="15" s="1"/>
  <c r="C41" i="2"/>
  <c r="F42" i="2" s="1"/>
  <c r="E15" i="15" s="1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L41" i="2" s="1"/>
  <c r="E24" i="15" s="1"/>
  <c r="O11" i="2"/>
  <c r="O10" i="2"/>
  <c r="K10" i="2"/>
  <c r="J10" i="2"/>
  <c r="F10" i="2"/>
  <c r="E10" i="2"/>
  <c r="F7" i="2"/>
  <c r="C6" i="2"/>
  <c r="C5" i="2"/>
  <c r="N43" i="1"/>
  <c r="D30" i="15" s="1"/>
  <c r="K43" i="1"/>
  <c r="D21" i="15" s="1"/>
  <c r="J43" i="1"/>
  <c r="D20" i="15" s="1"/>
  <c r="I43" i="1"/>
  <c r="D19" i="15" s="1"/>
  <c r="H43" i="1"/>
  <c r="D18" i="15" s="1"/>
  <c r="G43" i="1"/>
  <c r="M43" i="1" s="1"/>
  <c r="D26" i="15" s="1"/>
  <c r="F43" i="1"/>
  <c r="D14" i="15" s="1"/>
  <c r="P14" i="15" s="1"/>
  <c r="E43" i="1"/>
  <c r="D13" i="15" s="1"/>
  <c r="D43" i="1"/>
  <c r="D12" i="15" s="1"/>
  <c r="P12" i="15" s="1"/>
  <c r="C43" i="1"/>
  <c r="D11" i="15" s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L43" i="1" s="1"/>
  <c r="D24" i="15" s="1"/>
  <c r="L43" i="3" l="1"/>
  <c r="F24" i="15" s="1"/>
  <c r="P24" i="15" s="1"/>
  <c r="P13" i="15"/>
  <c r="P19" i="15"/>
  <c r="P20" i="15"/>
  <c r="P21" i="15"/>
  <c r="P30" i="15"/>
  <c r="M41" i="2"/>
  <c r="E26" i="15" s="1"/>
  <c r="P26" i="15" s="1"/>
  <c r="K44" i="3"/>
  <c r="F22" i="15" s="1"/>
  <c r="M42" i="4"/>
  <c r="G26" i="15" s="1"/>
  <c r="M42" i="6"/>
  <c r="I26" i="15" s="1"/>
  <c r="K44" i="7"/>
  <c r="J22" i="15" s="1"/>
  <c r="K43" i="9"/>
  <c r="L22" i="15" s="1"/>
  <c r="K43" i="11"/>
  <c r="N22" i="15" s="1"/>
  <c r="N11" i="14"/>
  <c r="H11" i="15"/>
  <c r="E18" i="15"/>
  <c r="P18" i="15" s="1"/>
  <c r="M18" i="15"/>
  <c r="K44" i="10"/>
  <c r="M22" i="15" s="1"/>
  <c r="I11" i="15"/>
  <c r="D17" i="15"/>
  <c r="P17" i="15" s="1"/>
  <c r="F44" i="1"/>
  <c r="D15" i="15" s="1"/>
  <c r="K44" i="1"/>
  <c r="D22" i="15" s="1"/>
  <c r="F43" i="4"/>
  <c r="G15" i="15" s="1"/>
  <c r="M43" i="8"/>
  <c r="K26" i="15" s="1"/>
  <c r="M43" i="12"/>
  <c r="O26" i="15" s="1"/>
  <c r="K12" i="14"/>
  <c r="J11" i="15"/>
  <c r="G18" i="15"/>
  <c r="O18" i="15"/>
  <c r="K43" i="6"/>
  <c r="I22" i="15" s="1"/>
  <c r="K15" i="14"/>
  <c r="K11" i="15"/>
  <c r="F44" i="12"/>
  <c r="O15" i="15" s="1"/>
  <c r="L11" i="15"/>
  <c r="K44" i="8"/>
  <c r="K22" i="15" s="1"/>
  <c r="K16" i="14"/>
  <c r="F11" i="15"/>
  <c r="P11" i="15" s="1"/>
  <c r="N11" i="15"/>
  <c r="P22" i="15" l="1"/>
  <c r="P15" i="15"/>
</calcChain>
</file>

<file path=xl/sharedStrings.xml><?xml version="1.0" encoding="utf-8"?>
<sst xmlns="http://schemas.openxmlformats.org/spreadsheetml/2006/main" count="999" uniqueCount="130">
  <si>
    <t>© NQ-Anlagentechnik GmbH</t>
  </si>
  <si>
    <r>
      <t>◄</t>
    </r>
    <r>
      <rPr>
        <sz val="12"/>
        <color rgb="FF00787D"/>
        <rFont val="Arial"/>
        <family val="2"/>
      </rPr>
      <t>Einsatzstofftagebuch bitte täglich ausfüllen</t>
    </r>
  </si>
  <si>
    <t>Zusätzlich evtl. tägliche handschriftliche Aufzeichnungen aubewahren, unabhängig von der äußeren Form!
(z.B. eigene Listen, Kalender, Notitzblock, Strichlisten...)</t>
  </si>
  <si>
    <t>entspricht § 27 EEG Abs.4 Nr. 2 (Anlage 2 I.1.b)</t>
  </si>
  <si>
    <t>Name:</t>
  </si>
  <si>
    <t>Mustermann</t>
  </si>
  <si>
    <t>Firma:</t>
  </si>
  <si>
    <t>Musterfirma</t>
  </si>
  <si>
    <t>Jahr und Aufzeichnungsmonat:</t>
  </si>
  <si>
    <t>Januar</t>
  </si>
  <si>
    <t>30% Gülle &amp; Mist / 70% NawaRo</t>
  </si>
  <si>
    <t>Einsatzstoffvergütungsklasse I</t>
  </si>
  <si>
    <t>Einsatzstoffvergütungsklasse II</t>
  </si>
  <si>
    <t>= Gesamt</t>
  </si>
  <si>
    <t>Gülle</t>
  </si>
  <si>
    <t>Mist</t>
  </si>
  <si>
    <t>…</t>
  </si>
  <si>
    <t>Maissilage</t>
  </si>
  <si>
    <t>Grassilage</t>
  </si>
  <si>
    <t>GPS</t>
  </si>
  <si>
    <t>Einbringmenge gesamt</t>
  </si>
  <si>
    <t>Masse-% Gülle &amp; Mist</t>
  </si>
  <si>
    <t>kW el.</t>
  </si>
  <si>
    <r>
      <t>◄</t>
    </r>
    <r>
      <rPr>
        <sz val="12"/>
        <color rgb="FF00787D"/>
        <rFont val="Arial"/>
        <family val="2"/>
      </rPr>
      <t>Die Beschriftung der Felder mit ... können verändert werden, falls andere Substrate wie zum Beispiel
     Kleegras eingesetzt werden! Zelle wählen + neuen Text eingeben</t>
    </r>
  </si>
  <si>
    <t>Datum</t>
  </si>
  <si>
    <t>Tonnen
pro Tag</t>
  </si>
  <si>
    <t>%
 pro Tag</t>
  </si>
  <si>
    <t>Zählerstand</t>
  </si>
  <si>
    <t>1.</t>
  </si>
  <si>
    <r>
      <t>◄</t>
    </r>
    <r>
      <rPr>
        <sz val="12"/>
        <color rgb="FF00787D"/>
        <rFont val="Arial"/>
        <family val="2"/>
      </rPr>
      <t>Herkunftsnachweise im Tabellenblatt „Nachweisbuch“</t>
    </r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</si>
  <si>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</si>
  <si>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</si>
  <si>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</si>
  <si>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</si>
  <si>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</si>
  <si>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</si>
  <si>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</si>
  <si>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</si>
  <si>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</si>
  <si>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</si>
  <si>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</si>
  <si>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</si>
  <si>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</si>
  <si>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</si>
  <si>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</si>
  <si>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</si>
  <si>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</si>
  <si>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</si>
  <si>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</si>
  <si>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</si>
  <si>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</si>
  <si>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</si>
  <si>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</si>
  <si>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</si>
  <si>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</si>
  <si>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</si>
  <si>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</si>
  <si>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</si>
  <si>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</si>
  <si>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</si>
  <si>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Summe</t>
  </si>
  <si>
    <t>Gülle + Mist ►</t>
  </si>
  <si>
    <t>Summe Nawaro ►</t>
  </si>
  <si>
    <t>▲         
Monatsdurchschnitt</t>
  </si>
  <si>
    <t>▲
        Produktion kW el.</t>
  </si>
  <si>
    <t>Hiermit bestätige ich, dass die Vorgaben des EEG und der Biomasseverordnung erfüllt und alle Einsatzstoffe vollständig und korrekt im Tagebuch eingetragen sind.</t>
  </si>
  <si>
    <t>Datum:</t>
  </si>
  <si>
    <t>Unterschrift: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</si>
  <si>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</si>
  <si>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</si>
  <si>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</si>
  <si>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</si>
  <si>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</si>
  <si>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</si>
  <si>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</si>
  <si>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</si>
  <si>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</si>
  <si>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</si>
  <si>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</si>
  <si>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r>
      <t>Anmerkung:</t>
    </r>
    <r>
      <rPr>
        <sz val="12"/>
        <color rgb="FF008080"/>
        <rFont val="Arial"/>
        <family val="2"/>
      </rPr>
      <t>Das Nachweisbuch zusätzlich zum Einsatzstofftagebuch führen, falls:
- Einsatzstoffe zugekauft werden
- sich die GV nach HiT-Datenbank ändern (z.B. Weidegang,
  rein-/raus-Verfahren bei Schweinen, Zu-/Abgänge),
- bei Störungen
- bei allen sonstigen Veränderungen
- und für sonstige Angaben</t>
    </r>
    <r>
      <rPr>
        <b/>
        <sz val="12"/>
        <color rgb="FF008080"/>
        <rFont val="Arial"/>
        <family val="2"/>
      </rPr>
      <t>Bei Bedarf die Überschriften anpassen!</t>
    </r>
  </si>
  <si>
    <t>Aufzeichnungsjahr:</t>
  </si>
  <si>
    <t>Zukauf</t>
  </si>
  <si>
    <t>Eigen</t>
  </si>
  <si>
    <t>Art der Anlieferung</t>
  </si>
  <si>
    <t>Gesamt-
menge</t>
  </si>
  <si>
    <t>Lieferschein</t>
  </si>
  <si>
    <t>GV nach HiT-Datenbank</t>
  </si>
  <si>
    <t>Gülleanfall laut HiT-Datenbank</t>
  </si>
  <si>
    <t>Bemerkungen</t>
  </si>
  <si>
    <r>
      <t>◄</t>
    </r>
    <r>
      <rPr>
        <sz val="12"/>
        <color rgb="FF00787D"/>
        <rFont val="Arial"/>
        <family val="2"/>
      </rPr>
      <t>Sie können die Überschriften der Spalten anpassen! Einfach Zelle wählen und neuen Text eingeben.</t>
    </r>
  </si>
  <si>
    <t>Lieferdatum</t>
  </si>
  <si>
    <t>Gülle/Mist, Mais, Grassilage, Getreide, GPS, Silomix, Landschaftspflegematerial etc.</t>
  </si>
  <si>
    <t>t</t>
  </si>
  <si>
    <t>Nr.</t>
  </si>
  <si>
    <t>Eintrag bei GV-Änderung</t>
  </si>
  <si>
    <t>z.B. Störungen und Lösung, um nicht unter 80% Gülle/Mist zu fallen,wichtige Veränderungen usw.</t>
  </si>
  <si>
    <t>Landschaftspflegematerial</t>
  </si>
  <si>
    <t>Hier Ihren Bemerkungstext eintragen</t>
  </si>
  <si>
    <t>Summe Zukauf Wirtschaftsdünger (t) ►</t>
  </si>
  <si>
    <t>◄ Summe Gülle eigen (t)</t>
  </si>
  <si>
    <t>Berechnung der notwendigen Güllemenge für einen bestimmten Gülleanteil in %</t>
  </si>
  <si>
    <t>NawaRo Einbringmenge</t>
  </si>
  <si>
    <t>Güllemenge</t>
  </si>
  <si>
    <t>Vorauskalkulation</t>
  </si>
  <si>
    <t>Mais</t>
  </si>
  <si>
    <t>Gras</t>
  </si>
  <si>
    <t>CCM</t>
  </si>
  <si>
    <t>Sonstiges</t>
  </si>
  <si>
    <t>Gülle &amp; Mist</t>
  </si>
  <si>
    <t>Gülleanteil</t>
  </si>
  <si>
    <t>(t)</t>
  </si>
  <si>
    <t>(%)</t>
  </si>
  <si>
    <t>◄ Beispiel</t>
  </si>
  <si>
    <t>Erläuterung:</t>
  </si>
  <si>
    <t>◄ Farbig hinterlegte Felder werden automatisch berechnet!</t>
  </si>
  <si>
    <t>◄ weiße Felder können ausgefüllt werden!</t>
  </si>
  <si>
    <t>Zur Berechnung der notwendigen Güllemenge, um z.B. 40 % Gülleanteil zu erreichen,</t>
  </si>
  <si>
    <t>geben Sie Ihre Daten in einer beliebigen Zeile (2. - 10.) ein,</t>
  </si>
  <si>
    <t>und tragen den gewünschten Gülleanteil (blaue Schrift) in der selben Zeile ein.</t>
  </si>
  <si>
    <t>Bezeichnung</t>
  </si>
  <si>
    <t>Gesamt Jahr</t>
  </si>
  <si>
    <t>Gesamt ESK I in t</t>
  </si>
  <si>
    <t>Gesamt ESK II in t</t>
  </si>
  <si>
    <t>Einbringmenge ges. in t</t>
  </si>
  <si>
    <t>Gülleanteil in %</t>
  </si>
  <si>
    <t>El. Zählerstand in kW</t>
  </si>
  <si>
    <t>El. Produktion in kW</t>
  </si>
  <si>
    <t>Die Beschriftung der Felder mit ... können verändert werden.</t>
  </si>
  <si>
    <t>El. Einspeisung in kW</t>
  </si>
  <si>
    <r>
      <t>◄</t>
    </r>
    <r>
      <rPr>
        <sz val="12"/>
        <color rgb="FF00787D"/>
        <rFont val="Arial"/>
        <family val="2"/>
      </rPr>
      <t>Tragen Sie hier die kW el. die Sie ins Netz eingespeist haben 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</si>
</sst>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"/>
    <numFmt numFmtId="165" formatCode="0.0"/>
    <numFmt numFmtId="166" formatCode="#.0%"/>
    <numFmt numFmtId="167" formatCode="#,###"/>
    <numFmt numFmtId="168" formatCode="#.00"/>
    <numFmt numFmtId="169" formatCode="dd/mm/yy"/>
    <numFmt numFmtId="170" formatCode="#,###.0"/>
  </numFmts>
  <fonts count="53" x14ac:knownFonts="1">
    <font>
      <sz val="10"/>
      <name val="Arial"/>
      <family val="2"/>
    </font>
    <font>
      <b/>
      <sz val="11"/>
      <color rgb="FF003366"/>
      <name val="Calibri"/>
      <family val="2"/>
    </font>
    <font>
      <sz val="22"/>
      <color rgb="FF008080"/>
      <name val="Arial Black"/>
      <family val="2"/>
    </font>
    <font>
      <sz val="22"/>
      <color rgb="FF008080"/>
      <name val="Arial"/>
      <family val="2"/>
    </font>
    <font>
      <sz val="10"/>
      <color rgb="FF00787D"/>
      <name val="Arial"/>
      <family val="2"/>
    </font>
    <font>
      <sz val="13"/>
      <color rgb="FF00787D"/>
      <name val="Arial"/>
      <family val="2"/>
    </font>
    <font>
      <sz val="12"/>
      <color rgb="FF00787D"/>
      <name val="Arial"/>
      <family val="2"/>
    </font>
    <font>
      <b/>
      <sz val="12"/>
      <color rgb="FF00787D"/>
      <name val="Arial"/>
      <family val="2"/>
    </font>
    <font>
      <sz val="10"/>
      <color rgb="FF008080"/>
      <name val="Arial"/>
      <family val="2"/>
    </font>
    <font>
      <sz val="14"/>
      <name val="Arial"/>
      <family val="2"/>
    </font>
    <font>
      <b/>
      <sz val="12"/>
      <color rgb="FF00808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4"/>
      <color rgb="FF00787D"/>
      <name val="Arial"/>
      <family val="2"/>
    </font>
    <font>
      <b/>
      <sz val="12"/>
      <color rgb="FF0066CC"/>
      <name val="Arial"/>
      <family val="2"/>
    </font>
    <font>
      <b/>
      <sz val="10"/>
      <name val="Arial"/>
      <family val="2"/>
    </font>
    <font>
      <b/>
      <sz val="13"/>
      <color rgb="FFA14102"/>
      <name val="Arial Black"/>
      <family val="2"/>
    </font>
    <font>
      <b/>
      <sz val="13"/>
      <color rgb="FF005578"/>
      <name val="Arial Black"/>
      <family val="2"/>
    </font>
    <font>
      <b/>
      <sz val="13"/>
      <color rgb="FF00787D"/>
      <name val="Arial Black"/>
      <family val="2"/>
    </font>
    <font>
      <b/>
      <sz val="10"/>
      <color rgb="FFFFFFFF"/>
      <name val="Arial"/>
      <family val="2"/>
    </font>
    <font>
      <b/>
      <sz val="10"/>
      <color rgb="FFA14102"/>
      <name val="Arial"/>
      <family val="2"/>
    </font>
    <font>
      <b/>
      <sz val="10"/>
      <color rgb="FF005578"/>
      <name val="Arial"/>
      <family val="2"/>
    </font>
    <font>
      <b/>
      <sz val="10"/>
      <color rgb="FF00787D"/>
      <name val="Arial"/>
      <family val="2"/>
    </font>
    <font>
      <b/>
      <sz val="12"/>
      <color rgb="FFFFFFFF"/>
      <name val="Arial"/>
      <family val="2"/>
    </font>
    <font>
      <sz val="10"/>
      <color rgb="FF0066CC"/>
      <name val="Arial"/>
      <family val="2"/>
    </font>
    <font>
      <b/>
      <sz val="12"/>
      <color rgb="FFA14102"/>
      <name val="Arial Black"/>
      <family val="2"/>
    </font>
    <font>
      <b/>
      <sz val="12"/>
      <color rgb="FF005578"/>
      <name val="Arial Black"/>
      <family val="2"/>
    </font>
    <font>
      <b/>
      <sz val="12"/>
      <color rgb="FF00787D"/>
      <name val="Arial Black"/>
      <family val="2"/>
    </font>
    <font>
      <sz val="12"/>
      <color rgb="FFA14102"/>
      <name val="Arial"/>
      <family val="2"/>
    </font>
    <font>
      <sz val="12"/>
      <color rgb="FF005578"/>
      <name val="Arial"/>
      <family val="2"/>
    </font>
    <font>
      <sz val="8"/>
      <name val="Arial"/>
      <family val="2"/>
    </font>
    <font>
      <sz val="12"/>
      <color rgb="FF000000"/>
      <name val="Arial"/>
      <family val="2"/>
    </font>
    <font>
      <sz val="8"/>
      <color rgb="FF008080"/>
      <name val="Arial"/>
      <family val="2"/>
    </font>
    <font>
      <sz val="12"/>
      <color rgb="FF008080"/>
      <name val="Arial"/>
      <family val="2"/>
    </font>
    <font>
      <sz val="13"/>
      <color rgb="FF005578"/>
      <name val="Arial Black"/>
      <family val="2"/>
    </font>
    <font>
      <sz val="13"/>
      <color rgb="FFA14102"/>
      <name val="Arial Black"/>
      <family val="2"/>
    </font>
    <font>
      <b/>
      <sz val="12"/>
      <color rgb="FF005578"/>
      <name val="Arial"/>
      <family val="2"/>
    </font>
    <font>
      <b/>
      <sz val="12"/>
      <color rgb="FFA14102"/>
      <name val="Arial"/>
      <family val="2"/>
    </font>
    <font>
      <b/>
      <sz val="13"/>
      <color rgb="FF000000"/>
      <name val="Arial Black"/>
      <family val="2"/>
    </font>
    <font>
      <b/>
      <sz val="22"/>
      <color rgb="FF008080"/>
      <name val="Arial"/>
      <family val="2"/>
    </font>
    <font>
      <b/>
      <sz val="14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4"/>
      <color rgb="FF0066CC"/>
      <name val="Arial"/>
      <family val="2"/>
    </font>
    <font>
      <b/>
      <sz val="18"/>
      <name val="Arial"/>
      <family val="2"/>
    </font>
    <font>
      <u/>
      <sz val="12"/>
      <name val="Arial"/>
      <family val="2"/>
    </font>
    <font>
      <b/>
      <sz val="13"/>
      <color rgb="FFFFFFFF"/>
      <name val="Arial"/>
      <family val="2"/>
    </font>
    <font>
      <b/>
      <sz val="11"/>
      <color rgb="FF00787D"/>
      <name val="Arial"/>
      <family val="2"/>
    </font>
    <font>
      <b/>
      <sz val="11"/>
      <color rgb="FFFFFFFF"/>
      <name val="Arial"/>
      <family val="2"/>
    </font>
    <font>
      <sz val="11"/>
      <color rgb="FF00787D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9B000"/>
        <bgColor rgb="FFFF9900"/>
      </patternFill>
    </fill>
    <fill>
      <patternFill patternType="solid">
        <fgColor rgb="FFA3CCEE"/>
        <bgColor rgb="FF99CCFF"/>
      </patternFill>
    </fill>
    <fill>
      <patternFill patternType="solid">
        <fgColor rgb="FFB9CD5D"/>
        <bgColor rgb="FFAECF00"/>
      </patternFill>
    </fill>
    <fill>
      <patternFill patternType="solid">
        <fgColor rgb="FFFFF4E2"/>
        <bgColor rgb="FFFFFFCC"/>
      </patternFill>
    </fill>
    <fill>
      <patternFill patternType="solid">
        <fgColor rgb="FFF3F8FC"/>
        <bgColor rgb="FFFFFFFF"/>
      </patternFill>
    </fill>
    <fill>
      <patternFill patternType="solid">
        <fgColor rgb="FFDFE9B5"/>
        <bgColor rgb="FFE6E6E6"/>
      </patternFill>
    </fill>
    <fill>
      <patternFill patternType="solid">
        <fgColor rgb="FF00787D"/>
        <bgColor rgb="FF008080"/>
      </patternFill>
    </fill>
    <fill>
      <patternFill patternType="solid">
        <fgColor rgb="FFFFFFFF"/>
        <bgColor rgb="FFF3F8FC"/>
      </patternFill>
    </fill>
    <fill>
      <patternFill patternType="solid">
        <fgColor rgb="FFEBEFF2"/>
        <bgColor rgb="FFE6E6E6"/>
      </patternFill>
    </fill>
    <fill>
      <patternFill patternType="solid">
        <fgColor rgb="FFE6E6E6"/>
        <bgColor rgb="FFEBEFF2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ck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/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/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 style="thick">
        <color rgb="FFA14102"/>
      </left>
      <right style="hair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A14102"/>
      </left>
      <right style="hair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hair">
        <color rgb="FF005578"/>
      </left>
      <right style="hair">
        <color rgb="FF005578"/>
      </right>
      <top/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/>
      <bottom style="thick">
        <color rgb="FF005578"/>
      </bottom>
      <diagonal/>
    </border>
    <border>
      <left style="hair">
        <color rgb="FF00787D"/>
      </left>
      <right style="hair">
        <color rgb="FF00787D"/>
      </right>
      <top/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/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/>
      <right/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auto="1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hair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/>
      <right/>
      <top style="hair">
        <color rgb="FFFFFFFF"/>
      </top>
      <bottom style="hair">
        <color rgb="FFFFFFFF"/>
      </bottom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hair">
        <color rgb="FF00787D"/>
      </bottom>
      <diagonal/>
    </border>
    <border>
      <left/>
      <right/>
      <top style="hair">
        <color rgb="FFFFFFFF"/>
      </top>
      <bottom/>
      <diagonal/>
    </border>
    <border>
      <left style="hair">
        <color rgb="FF00787D"/>
      </left>
      <right style="hair">
        <color rgb="FF00787D"/>
      </right>
      <top style="hair">
        <color rgb="FF00787D"/>
      </top>
      <bottom/>
      <diagonal/>
    </border>
    <border>
      <left style="hair">
        <color rgb="FF00787D"/>
      </left>
      <right style="thick">
        <color rgb="FF00787D"/>
      </right>
      <top style="hair">
        <color rgb="FF00787D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A14102"/>
      </left>
      <right style="thick">
        <color rgb="FF00787D"/>
      </right>
      <top style="thick">
        <color rgb="FFA14102"/>
      </top>
      <bottom style="thick">
        <color rgb="FFA14102"/>
      </bottom>
      <diagonal/>
    </border>
    <border>
      <left style="thick">
        <color rgb="FF00787D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thick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thick">
        <color rgb="FF005578"/>
      </left>
      <right style="thick">
        <color rgb="FF00787D"/>
      </right>
      <top style="thick">
        <color rgb="FF005578"/>
      </top>
      <bottom style="thick">
        <color rgb="FF005578"/>
      </bottom>
      <diagonal/>
    </border>
    <border>
      <left style="thick">
        <color rgb="FF00787D"/>
      </left>
      <right style="thick">
        <color rgb="FF00787D"/>
      </right>
      <top style="thick">
        <color rgb="FF00787D"/>
      </top>
      <bottom style="thick">
        <color rgb="FF00787D"/>
      </bottom>
      <diagonal/>
    </border>
    <border>
      <left/>
      <right/>
      <top style="thick">
        <color rgb="FF00787D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rgb="FFA14102"/>
      </right>
      <top style="thick">
        <color rgb="FFA14102"/>
      </top>
      <bottom style="thick">
        <color rgb="FFA14102"/>
      </bottom>
      <diagonal/>
    </border>
    <border>
      <left style="thick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hair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005578"/>
      </left>
      <right style="thick">
        <color rgb="FF005578"/>
      </right>
      <top style="thick">
        <color rgb="FF005578"/>
      </top>
      <bottom style="thick">
        <color rgb="FF005578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thick">
        <color rgb="FFA14102"/>
      </bottom>
      <diagonal/>
    </border>
    <border>
      <left style="hair">
        <color rgb="FFA14102"/>
      </left>
      <right style="thick">
        <color rgb="FFA14102"/>
      </right>
      <top style="hair">
        <color rgb="FFA14102"/>
      </top>
      <bottom style="thick">
        <color rgb="FFA14102"/>
      </bottom>
      <diagonal/>
    </border>
    <border>
      <left style="thick">
        <color rgb="FF00787D"/>
      </left>
      <right style="hair">
        <color rgb="FF00787D"/>
      </right>
      <top/>
      <bottom style="hair">
        <color rgb="FFFFFFFF"/>
      </bottom>
      <diagonal/>
    </border>
    <border>
      <left style="thick">
        <color rgb="FF00787D"/>
      </left>
      <right/>
      <top style="hair">
        <color rgb="FFFFFFFF"/>
      </top>
      <bottom style="hair">
        <color rgb="FFFFFFFF"/>
      </bottom>
      <diagonal/>
    </border>
    <border>
      <left style="thick">
        <color rgb="FF00787D"/>
      </left>
      <right/>
      <top style="hair">
        <color rgb="FFFFFFFF"/>
      </top>
      <bottom style="thick">
        <color rgb="FF00787D"/>
      </bottom>
      <diagonal/>
    </border>
    <border>
      <left/>
      <right style="hair">
        <color rgb="FF00787D"/>
      </right>
      <top style="hair">
        <color rgb="FF00787D"/>
      </top>
      <bottom style="thick">
        <color rgb="FF00787D"/>
      </bottom>
      <diagonal/>
    </border>
    <border>
      <left/>
      <right/>
      <top/>
      <bottom style="thick">
        <color rgb="FF00787D"/>
      </bottom>
      <diagonal/>
    </border>
    <border>
      <left/>
      <right style="thick">
        <color rgb="FF00787D"/>
      </right>
      <top/>
      <bottom style="thick">
        <color rgb="FF00787D"/>
      </bottom>
      <diagonal/>
    </border>
    <border>
      <left style="hair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00787D"/>
      </left>
      <right style="thick">
        <color rgb="FF00787D"/>
      </right>
      <top style="hair">
        <color rgb="FF00787D"/>
      </top>
      <bottom style="thick">
        <color rgb="FF00787D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hair">
        <color rgb="FF00787D"/>
      </bottom>
      <diagonal/>
    </border>
    <border>
      <left style="thick">
        <color rgb="FF00787D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ck">
        <color rgb="FFFFFFFF"/>
      </right>
      <top/>
      <bottom/>
      <diagonal/>
    </border>
    <border>
      <left style="thin">
        <color rgb="FFFFFFFF"/>
      </left>
      <right style="thick">
        <color rgb="FF00787D"/>
      </right>
      <top/>
      <bottom/>
      <diagonal/>
    </border>
    <border>
      <left style="thick">
        <color rgb="FF00787D"/>
      </left>
      <right style="thick">
        <color rgb="FF00787D"/>
      </right>
      <top/>
      <bottom/>
      <diagonal/>
    </border>
    <border>
      <left style="hair">
        <color rgb="FFA14102"/>
      </left>
      <right style="thick">
        <color rgb="FF00787D"/>
      </right>
      <top style="hair">
        <color rgb="FF00787D"/>
      </top>
      <bottom style="hair">
        <color rgb="FFA14102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hair">
        <color rgb="FFA14102"/>
      </bottom>
      <diagonal/>
    </border>
    <border>
      <left style="thick">
        <color rgb="FF00787D"/>
      </left>
      <right style="hair">
        <color rgb="FF00787D"/>
      </right>
      <top style="hair">
        <color rgb="FF00787D"/>
      </top>
      <bottom style="thick">
        <color rgb="FF00787D"/>
      </bottom>
      <diagonal/>
    </border>
    <border>
      <left style="hair">
        <color rgb="FFA14102"/>
      </left>
      <right style="thick">
        <color rgb="FF00787D"/>
      </right>
      <top style="hair">
        <color rgb="FFA14102"/>
      </top>
      <bottom style="thick">
        <color rgb="FF00787D"/>
      </bottom>
      <diagonal/>
    </border>
    <border>
      <left style="hair">
        <color rgb="FFA14102"/>
      </left>
      <right style="hair">
        <color rgb="FFA14102"/>
      </right>
      <top style="hair">
        <color rgb="FFA14102"/>
      </top>
      <bottom style="hair">
        <color rgb="FFA14102"/>
      </bottom>
      <diagonal/>
    </border>
    <border>
      <left/>
      <right style="hair">
        <color rgb="FF00787D"/>
      </right>
      <top style="hair">
        <color rgb="FF00787D"/>
      </top>
      <bottom style="hair">
        <color rgb="FF00787D"/>
      </bottom>
      <diagonal/>
    </border>
    <border>
      <left style="thick">
        <color rgb="FF00787D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n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FFFFFF"/>
      </right>
      <top style="thick">
        <color rgb="FF00787D"/>
      </top>
      <bottom style="hair">
        <color rgb="FF00787D"/>
      </bottom>
      <diagonal/>
    </border>
    <border>
      <left style="thin">
        <color rgb="FFFFFFFF"/>
      </left>
      <right style="thick">
        <color rgb="FF00787D"/>
      </right>
      <top style="thick">
        <color rgb="FF00787D"/>
      </top>
      <bottom style="hair">
        <color rgb="FF00787D"/>
      </bottom>
      <diagonal/>
    </border>
    <border>
      <left style="thick">
        <color rgb="FF00787D"/>
      </left>
      <right/>
      <top style="hair">
        <color rgb="FF00787D"/>
      </top>
      <bottom style="hair">
        <color rgb="FF00787D"/>
      </bottom>
      <diagonal/>
    </border>
    <border>
      <left/>
      <right style="thick">
        <color rgb="FF00787D"/>
      </right>
      <top style="hair">
        <color rgb="FF00787D"/>
      </top>
      <bottom style="hair">
        <color rgb="FF00787D"/>
      </bottom>
      <diagonal/>
    </border>
  </borders>
  <cellStyleXfs count="2">
    <xf numFmtId="0" fontId="0" fillId="0" borderId="0"/>
    <xf numFmtId="0" fontId="1" fillId="0" borderId="0" applyBorder="0" applyAlignment="0" applyProtection="0"/>
  </cellStyleXfs>
  <cellXfs count="374">
    <xf numFmtId="0" fontId="0" fillId="0" borderId="0" xfId="0"/>
    <xf numFmtId="0" fontId="0" fillId="0" borderId="0" xfId="0" applyProtection="1"/>
    <xf numFmtId="0" fontId="0" fillId="0" borderId="0" xfId="0" applyBorder="1" applyAlignment="1" applyProtection="1">
      <alignment wrapText="1"/>
    </xf>
    <xf numFmtId="0" fontId="0" fillId="0" borderId="0" xfId="0" applyBorder="1" applyProtection="1"/>
    <xf numFmtId="0" fontId="2" fillId="0" borderId="0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5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horizontal="right"/>
    </xf>
    <xf numFmtId="0" fontId="6" fillId="0" borderId="0" xfId="0" applyFont="1" applyBorder="1" applyProtection="1"/>
    <xf numFmtId="0" fontId="6" fillId="0" borderId="0" xfId="0" applyFont="1" applyProtection="1"/>
    <xf numFmtId="0" fontId="4" fillId="0" borderId="0" xfId="0" applyFont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left" vertical="center" indent="1"/>
    </xf>
    <xf numFmtId="0" fontId="9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 vertical="center" inden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164" fontId="15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right"/>
    </xf>
    <xf numFmtId="49" fontId="11" fillId="0" borderId="0" xfId="0" applyNumberFormat="1" applyFont="1" applyBorder="1" applyAlignment="1" applyProtection="1">
      <alignment horizontal="left" vertical="center"/>
    </xf>
    <xf numFmtId="0" fontId="17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49" fontId="12" fillId="0" borderId="0" xfId="0" applyNumberFormat="1" applyFont="1" applyBorder="1" applyAlignment="1" applyProtection="1">
      <alignment horizontal="center" vertical="center"/>
    </xf>
    <xf numFmtId="49" fontId="18" fillId="0" borderId="0" xfId="0" applyNumberFormat="1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3" fillId="5" borderId="4" xfId="0" applyFont="1" applyFill="1" applyBorder="1" applyAlignment="1" applyProtection="1">
      <alignment horizontal="center" vertical="center" wrapText="1"/>
    </xf>
    <xf numFmtId="0" fontId="23" fillId="5" borderId="5" xfId="0" applyFont="1" applyFill="1" applyBorder="1" applyAlignment="1" applyProtection="1">
      <alignment horizontal="center" vertical="center" wrapText="1"/>
    </xf>
    <xf numFmtId="0" fontId="23" fillId="5" borderId="5" xfId="0" applyFont="1" applyFill="1" applyBorder="1" applyAlignment="1" applyProtection="1">
      <alignment horizontal="center" vertical="center" wrapText="1"/>
      <protection locked="0"/>
    </xf>
    <xf numFmtId="0" fontId="23" fillId="5" borderId="6" xfId="0" applyFont="1" applyFill="1" applyBorder="1" applyAlignment="1" applyProtection="1">
      <alignment horizontal="center" vertical="center" wrapText="1"/>
      <protection locked="0"/>
    </xf>
    <xf numFmtId="0" fontId="24" fillId="6" borderId="7" xfId="0" applyFont="1" applyFill="1" applyBorder="1" applyAlignment="1" applyProtection="1">
      <alignment horizontal="center" vertical="center" wrapText="1"/>
    </xf>
    <xf numFmtId="0" fontId="24" fillId="6" borderId="7" xfId="0" applyFont="1" applyFill="1" applyBorder="1" applyAlignment="1" applyProtection="1">
      <alignment horizontal="center" vertical="center" wrapText="1"/>
      <protection locked="0"/>
    </xf>
    <xf numFmtId="0" fontId="24" fillId="6" borderId="8" xfId="0" applyFont="1" applyFill="1" applyBorder="1" applyAlignment="1" applyProtection="1">
      <alignment horizontal="center" vertical="center" wrapText="1"/>
      <protection locked="0"/>
    </xf>
    <xf numFmtId="0" fontId="25" fillId="7" borderId="9" xfId="0" applyFont="1" applyFill="1" applyBorder="1" applyAlignment="1" applyProtection="1">
      <alignment horizontal="center" vertical="center" wrapText="1"/>
    </xf>
    <xf numFmtId="0" fontId="25" fillId="7" borderId="10" xfId="0" applyFont="1" applyFill="1" applyBorder="1" applyAlignment="1" applyProtection="1">
      <alignment horizontal="center" vertical="center" wrapText="1"/>
    </xf>
    <xf numFmtId="0" fontId="25" fillId="7" borderId="11" xfId="0" applyFont="1" applyFill="1" applyBorder="1" applyAlignment="1" applyProtection="1">
      <alignment horizontal="center" vertical="center" wrapText="1"/>
    </xf>
    <xf numFmtId="0" fontId="25" fillId="7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13" xfId="0" applyFont="1" applyFill="1" applyBorder="1" applyAlignment="1" applyProtection="1">
      <alignment horizontal="center" vertical="center" wrapText="1"/>
    </xf>
    <xf numFmtId="0" fontId="22" fillId="8" borderId="14" xfId="0" applyFont="1" applyFill="1" applyBorder="1" applyAlignment="1" applyProtection="1">
      <alignment horizontal="center" vertical="center" wrapText="1"/>
    </xf>
    <xf numFmtId="0" fontId="22" fillId="8" borderId="15" xfId="0" applyFont="1" applyFill="1" applyBorder="1" applyAlignment="1" applyProtection="1">
      <alignment horizontal="center" vertical="center" wrapText="1"/>
    </xf>
    <xf numFmtId="0" fontId="22" fillId="8" borderId="1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26" fillId="8" borderId="17" xfId="0" applyFont="1" applyFill="1" applyBorder="1" applyAlignment="1" applyProtection="1">
      <alignment horizontal="center" vertical="center"/>
    </xf>
    <xf numFmtId="165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165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7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left" vertical="top" wrapText="1"/>
    </xf>
    <xf numFmtId="167" fontId="11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wrapText="1"/>
    </xf>
    <xf numFmtId="167" fontId="11" fillId="10" borderId="19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>
      <alignment wrapText="1"/>
    </xf>
    <xf numFmtId="0" fontId="26" fillId="8" borderId="20" xfId="0" applyFont="1" applyFill="1" applyBorder="1" applyAlignment="1" applyProtection="1">
      <alignment horizontal="center" vertical="center"/>
    </xf>
    <xf numFmtId="165" fontId="6" fillId="9" borderId="21" xfId="0" applyNumberFormat="1" applyFont="1" applyFill="1" applyBorder="1" applyAlignment="1" applyProtection="1">
      <alignment horizontal="center" vertical="center" wrapText="1"/>
      <protection locked="0"/>
    </xf>
    <xf numFmtId="165" fontId="6" fillId="9" borderId="2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Protection="1"/>
    <xf numFmtId="2" fontId="11" fillId="0" borderId="0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/>
    <xf numFmtId="0" fontId="33" fillId="0" borderId="0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0" fillId="0" borderId="0" xfId="0" applyFont="1" applyAlignment="1" applyProtection="1">
      <alignment horizontal="left"/>
    </xf>
    <xf numFmtId="0" fontId="0" fillId="0" borderId="0" xfId="0" applyFont="1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12" fillId="0" borderId="0" xfId="0" applyFont="1" applyBorder="1" applyAlignment="1" applyProtection="1">
      <alignment horizontal="left"/>
    </xf>
    <xf numFmtId="0" fontId="26" fillId="8" borderId="38" xfId="0" applyFont="1" applyFill="1" applyBorder="1" applyAlignment="1" applyProtection="1">
      <alignment horizontal="center" vertical="center"/>
    </xf>
    <xf numFmtId="14" fontId="6" fillId="9" borderId="12" xfId="0" applyNumberFormat="1" applyFont="1" applyFill="1" applyBorder="1" applyAlignment="1" applyProtection="1">
      <alignment horizontal="center" vertical="center"/>
      <protection locked="0"/>
    </xf>
    <xf numFmtId="164" fontId="6" fillId="9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1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/>
    <xf numFmtId="0" fontId="26" fillId="8" borderId="39" xfId="0" applyFont="1" applyFill="1" applyBorder="1" applyAlignment="1" applyProtection="1">
      <alignment horizontal="center" vertical="center"/>
    </xf>
    <xf numFmtId="14" fontId="6" fillId="10" borderId="12" xfId="0" applyNumberFormat="1" applyFont="1" applyFill="1" applyBorder="1" applyAlignment="1" applyProtection="1">
      <alignment horizontal="center" vertical="center"/>
      <protection locked="0"/>
    </xf>
    <xf numFmtId="164" fontId="6" fillId="10" borderId="19" xfId="0" applyNumberFormat="1" applyFont="1" applyFill="1" applyBorder="1" applyAlignment="1" applyProtection="1">
      <alignment horizontal="center" vertical="center" wrapText="1"/>
      <protection locked="0"/>
    </xf>
    <xf numFmtId="164" fontId="6" fillId="10" borderId="18" xfId="0" applyNumberFormat="1" applyFont="1" applyFill="1" applyBorder="1" applyAlignment="1" applyProtection="1">
      <alignment horizontal="center" vertical="center" wrapText="1"/>
      <protection locked="0"/>
    </xf>
    <xf numFmtId="0" fontId="26" fillId="8" borderId="40" xfId="0" applyFont="1" applyFill="1" applyBorder="1" applyAlignment="1" applyProtection="1">
      <alignment horizontal="center" vertical="center"/>
    </xf>
    <xf numFmtId="14" fontId="6" fillId="9" borderId="41" xfId="0" applyNumberFormat="1" applyFont="1" applyFill="1" applyBorder="1" applyAlignment="1" applyProtection="1">
      <alignment horizontal="center" vertical="center"/>
      <protection locked="0"/>
    </xf>
    <xf numFmtId="165" fontId="6" fillId="9" borderId="42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43" xfId="0" applyNumberFormat="1" applyFont="1" applyFill="1" applyBorder="1" applyAlignment="1" applyProtection="1">
      <alignment horizontal="center" vertical="center" wrapText="1"/>
      <protection locked="0"/>
    </xf>
    <xf numFmtId="164" fontId="6" fillId="9" borderId="44" xfId="0" applyNumberFormat="1" applyFont="1" applyFill="1" applyBorder="1" applyAlignment="1" applyProtection="1">
      <alignment horizontal="center" vertical="center" wrapText="1"/>
      <protection locked="0"/>
    </xf>
    <xf numFmtId="14" fontId="11" fillId="0" borderId="31" xfId="0" applyNumberFormat="1" applyFont="1" applyBorder="1" applyAlignment="1" applyProtection="1">
      <alignment horizontal="center"/>
      <protection locked="0"/>
    </xf>
    <xf numFmtId="0" fontId="11" fillId="0" borderId="0" xfId="0" applyFont="1" applyBorder="1" applyProtection="1"/>
    <xf numFmtId="0" fontId="11" fillId="0" borderId="0" xfId="0" applyFont="1" applyAlignment="1" applyProtection="1">
      <alignment vertical="center"/>
    </xf>
    <xf numFmtId="0" fontId="34" fillId="0" borderId="0" xfId="1" applyFont="1" applyBorder="1" applyAlignment="1" applyProtection="1">
      <alignment horizontal="right" vertical="center"/>
    </xf>
    <xf numFmtId="0" fontId="34" fillId="0" borderId="0" xfId="1" applyFont="1" applyBorder="1" applyAlignment="1" applyProtection="1">
      <alignment horizontal="center" vertical="center"/>
    </xf>
    <xf numFmtId="0" fontId="34" fillId="9" borderId="0" xfId="1" applyFont="1" applyFill="1" applyBorder="1" applyAlignment="1" applyProtection="1">
      <alignment horizontal="center" vertical="center"/>
    </xf>
    <xf numFmtId="0" fontId="34" fillId="9" borderId="0" xfId="1" applyFont="1" applyFill="1" applyBorder="1" applyAlignment="1" applyProtection="1">
      <alignment vertical="center"/>
    </xf>
    <xf numFmtId="0" fontId="34" fillId="0" borderId="0" xfId="1" applyFont="1" applyBorder="1" applyAlignment="1" applyProtection="1">
      <alignment vertical="center"/>
    </xf>
    <xf numFmtId="0" fontId="34" fillId="9" borderId="0" xfId="1" applyFont="1" applyFill="1" applyBorder="1" applyAlignment="1" applyProtection="1">
      <alignment horizontal="right" vertical="center"/>
    </xf>
    <xf numFmtId="0" fontId="34" fillId="9" borderId="0" xfId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  <xf numFmtId="0" fontId="6" fillId="9" borderId="46" xfId="1" applyFont="1" applyFill="1" applyBorder="1" applyAlignment="1" applyProtection="1">
      <alignment horizontal="center" vertical="center"/>
      <protection locked="0"/>
    </xf>
    <xf numFmtId="0" fontId="6" fillId="9" borderId="18" xfId="1" applyFont="1" applyFill="1" applyBorder="1" applyAlignment="1" applyProtection="1">
      <alignment horizontal="center" vertical="center"/>
      <protection locked="0"/>
    </xf>
    <xf numFmtId="165" fontId="34" fillId="9" borderId="0" xfId="1" applyNumberFormat="1" applyFont="1" applyFill="1" applyBorder="1" applyAlignment="1" applyProtection="1">
      <alignment horizontal="center" vertical="center"/>
    </xf>
    <xf numFmtId="9" fontId="6" fillId="9" borderId="46" xfId="1" applyNumberFormat="1" applyFont="1" applyFill="1" applyBorder="1" applyAlignment="1" applyProtection="1">
      <alignment horizontal="center" vertical="center"/>
      <protection locked="0"/>
    </xf>
    <xf numFmtId="0" fontId="6" fillId="9" borderId="0" xfId="1" applyFont="1" applyFill="1" applyBorder="1" applyAlignment="1" applyProtection="1">
      <alignment vertical="center"/>
    </xf>
    <xf numFmtId="0" fontId="6" fillId="9" borderId="55" xfId="1" applyFont="1" applyFill="1" applyBorder="1" applyAlignment="1" applyProtection="1">
      <alignment horizontal="center" vertical="center"/>
      <protection locked="0"/>
    </xf>
    <xf numFmtId="0" fontId="6" fillId="9" borderId="44" xfId="1" applyFont="1" applyFill="1" applyBorder="1" applyAlignment="1" applyProtection="1">
      <alignment horizontal="center" vertical="center"/>
      <protection locked="0"/>
    </xf>
    <xf numFmtId="9" fontId="6" fillId="9" borderId="55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6" fillId="9" borderId="0" xfId="1" applyFont="1" applyFill="1" applyBorder="1" applyAlignment="1" applyProtection="1">
      <alignment horizontal="right" vertical="center"/>
    </xf>
    <xf numFmtId="0" fontId="6" fillId="9" borderId="0" xfId="1" applyFont="1" applyFill="1" applyBorder="1" applyAlignment="1" applyProtection="1">
      <alignment horizontal="left" vertical="center"/>
    </xf>
    <xf numFmtId="0" fontId="6" fillId="9" borderId="0" xfId="1" applyFont="1" applyFill="1" applyBorder="1" applyAlignment="1" applyProtection="1">
      <alignment horizontal="left" vertical="center"/>
    </xf>
    <xf numFmtId="0" fontId="34" fillId="9" borderId="0" xfId="1" applyFont="1" applyFill="1" applyBorder="1" applyAlignment="1" applyProtection="1">
      <alignment horizontal="left" vertical="center"/>
    </xf>
    <xf numFmtId="0" fontId="34" fillId="9" borderId="0" xfId="1" applyFont="1" applyFill="1" applyBorder="1" applyAlignment="1" applyProtection="1">
      <alignment horizontal="left" vertical="center"/>
    </xf>
    <xf numFmtId="170" fontId="6" fillId="0" borderId="12" xfId="0" applyNumberFormat="1" applyFont="1" applyBorder="1" applyAlignment="1" applyProtection="1">
      <alignment horizontal="center" vertical="center" wrapText="1"/>
    </xf>
    <xf numFmtId="170" fontId="7" fillId="0" borderId="64" xfId="0" applyNumberFormat="1" applyFont="1" applyBorder="1" applyAlignment="1" applyProtection="1">
      <alignment horizontal="center" vertical="center" wrapText="1"/>
    </xf>
    <xf numFmtId="2" fontId="52" fillId="0" borderId="63" xfId="0" applyNumberFormat="1" applyFont="1" applyBorder="1" applyAlignment="1" applyProtection="1">
      <alignment horizontal="center" vertical="center" wrapText="1"/>
    </xf>
    <xf numFmtId="2" fontId="6" fillId="0" borderId="12" xfId="0" applyNumberFormat="1" applyFont="1" applyBorder="1" applyAlignment="1" applyProtection="1">
      <alignment horizontal="center" vertical="center" wrapText="1"/>
    </xf>
    <xf numFmtId="165" fontId="6" fillId="0" borderId="12" xfId="0" applyNumberFormat="1" applyFont="1" applyBorder="1" applyAlignment="1" applyProtection="1">
      <alignment horizontal="center" vertical="center" wrapText="1"/>
    </xf>
    <xf numFmtId="164" fontId="7" fillId="0" borderId="64" xfId="0" applyNumberFormat="1" applyFont="1" applyBorder="1" applyAlignment="1" applyProtection="1">
      <alignment horizontal="center" vertical="center" wrapText="1"/>
    </xf>
    <xf numFmtId="2" fontId="52" fillId="0" borderId="12" xfId="0" applyNumberFormat="1" applyFont="1" applyBorder="1" applyAlignment="1" applyProtection="1">
      <alignment horizontal="center" vertical="center" wrapText="1"/>
    </xf>
    <xf numFmtId="167" fontId="6" fillId="0" borderId="12" xfId="0" applyNumberFormat="1" applyFont="1" applyBorder="1" applyAlignment="1" applyProtection="1">
      <alignment horizontal="center" vertical="center" wrapText="1"/>
    </xf>
    <xf numFmtId="167" fontId="7" fillId="0" borderId="64" xfId="0" applyNumberFormat="1" applyFont="1" applyBorder="1" applyAlignment="1" applyProtection="1">
      <alignment horizontal="center" vertical="center" wrapText="1"/>
    </xf>
    <xf numFmtId="167" fontId="6" fillId="10" borderId="44" xfId="0" applyNumberFormat="1" applyFont="1" applyFill="1" applyBorder="1" applyAlignment="1" applyProtection="1">
      <alignment horizontal="center" vertical="center" wrapText="1"/>
      <protection locked="0"/>
    </xf>
    <xf numFmtId="167" fontId="6" fillId="10" borderId="45" xfId="0" applyNumberFormat="1" applyFont="1" applyFill="1" applyBorder="1" applyAlignment="1" applyProtection="1">
      <alignment horizontal="center" vertical="center" wrapText="1"/>
      <protection locked="0"/>
    </xf>
    <xf numFmtId="167" fontId="7" fillId="10" borderId="45" xfId="0" applyNumberFormat="1" applyFont="1" applyFill="1" applyBorder="1" applyAlignment="1" applyProtection="1">
      <alignment horizontal="center" vertical="center" wrapText="1"/>
    </xf>
    <xf numFmtId="2" fontId="11" fillId="0" borderId="0" xfId="0" applyNumberFormat="1" applyFont="1" applyBorder="1" applyAlignment="1" applyProtection="1">
      <alignment horizontal="center" vertical="center" wrapText="1"/>
    </xf>
    <xf numFmtId="165" fontId="1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/>
    </xf>
    <xf numFmtId="0" fontId="12" fillId="0" borderId="31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/>
    <xf numFmtId="165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66" fontId="11" fillId="9" borderId="19" xfId="0" applyNumberFormat="1" applyFont="1" applyFill="1" applyBorder="1" applyAlignment="1" applyProtection="1">
      <alignment horizontal="center" vertical="center" wrapText="1"/>
      <protection hidden="1"/>
    </xf>
    <xf numFmtId="165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66" fontId="11" fillId="10" borderId="19" xfId="0" applyNumberFormat="1" applyFont="1" applyFill="1" applyBorder="1" applyAlignment="1" applyProtection="1">
      <alignment horizontal="center" vertical="center" wrapText="1"/>
      <protection hidden="1"/>
    </xf>
    <xf numFmtId="0" fontId="18" fillId="11" borderId="23" xfId="0" applyFont="1" applyFill="1" applyBorder="1" applyAlignment="1" applyProtection="1">
      <alignment horizontal="center" vertical="center"/>
      <protection hidden="1"/>
    </xf>
    <xf numFmtId="165" fontId="28" fillId="5" borderId="1" xfId="0" applyNumberFormat="1" applyFont="1" applyFill="1" applyBorder="1" applyAlignment="1" applyProtection="1">
      <alignment horizontal="center" vertical="center" wrapText="1"/>
      <protection hidden="1"/>
    </xf>
    <xf numFmtId="165" fontId="28" fillId="5" borderId="24" xfId="0" applyNumberFormat="1" applyFont="1" applyFill="1" applyBorder="1" applyAlignment="1" applyProtection="1">
      <alignment horizontal="center" vertical="center" wrapText="1"/>
      <protection hidden="1"/>
    </xf>
    <xf numFmtId="165" fontId="29" fillId="6" borderId="25" xfId="0" applyNumberFormat="1" applyFont="1" applyFill="1" applyBorder="1" applyAlignment="1" applyProtection="1">
      <alignment horizontal="center" vertical="center" wrapText="1"/>
      <protection hidden="1"/>
    </xf>
    <xf numFmtId="165" fontId="29" fillId="6" borderId="26" xfId="0" applyNumberFormat="1" applyFont="1" applyFill="1" applyBorder="1" applyAlignment="1" applyProtection="1">
      <alignment horizontal="center" vertical="center" wrapText="1"/>
      <protection hidden="1"/>
    </xf>
    <xf numFmtId="165" fontId="29" fillId="6" borderId="27" xfId="0" applyNumberFormat="1" applyFont="1" applyFill="1" applyBorder="1" applyAlignment="1" applyProtection="1">
      <alignment horizontal="center" vertical="center" wrapText="1"/>
      <protection hidden="1"/>
    </xf>
    <xf numFmtId="165" fontId="30" fillId="7" borderId="3" xfId="0" applyNumberFormat="1" applyFont="1" applyFill="1" applyBorder="1" applyAlignment="1" applyProtection="1">
      <alignment horizontal="center" vertical="center" wrapText="1"/>
      <protection hidden="1"/>
    </xf>
    <xf numFmtId="166" fontId="30" fillId="7" borderId="28" xfId="0" applyNumberFormat="1" applyFont="1" applyFill="1" applyBorder="1" applyAlignment="1" applyProtection="1">
      <alignment horizontal="center" vertical="center" wrapText="1"/>
      <protection hidden="1"/>
    </xf>
    <xf numFmtId="167" fontId="30" fillId="7" borderId="28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9" xfId="0" applyBorder="1" applyProtection="1">
      <protection hidden="1"/>
    </xf>
    <xf numFmtId="0" fontId="0" fillId="0" borderId="0" xfId="0" applyProtection="1">
      <protection hidden="1"/>
    </xf>
    <xf numFmtId="165" fontId="28" fillId="5" borderId="24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protection hidden="1"/>
    </xf>
    <xf numFmtId="2" fontId="11" fillId="0" borderId="0" xfId="0" applyNumberFormat="1" applyFont="1" applyBorder="1" applyAlignment="1" applyProtection="1">
      <alignment horizontal="center" vertical="center"/>
      <protection hidden="1"/>
    </xf>
    <xf numFmtId="2" fontId="32" fillId="0" borderId="0" xfId="0" applyNumberFormat="1" applyFont="1" applyBorder="1" applyAlignment="1" applyProtection="1">
      <alignment horizontal="right" vertical="center"/>
      <protection hidden="1"/>
    </xf>
    <xf numFmtId="165" fontId="29" fillId="6" borderId="27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left" vertical="top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27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0" fillId="0" borderId="0" xfId="0" applyBorder="1" applyAlignment="1" applyProtection="1">
      <alignment wrapText="1"/>
      <protection hidden="1"/>
    </xf>
    <xf numFmtId="0" fontId="3" fillId="0" borderId="0" xfId="0" applyFont="1" applyBorder="1" applyAlignment="1" applyProtection="1">
      <alignment vertical="top"/>
      <protection hidden="1"/>
    </xf>
    <xf numFmtId="0" fontId="4" fillId="0" borderId="0" xfId="0" applyFont="1" applyProtection="1"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0" fillId="0" borderId="0" xfId="0" applyProtection="1"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49" fontId="12" fillId="0" borderId="0" xfId="0" applyNumberFormat="1" applyFont="1" applyBorder="1" applyAlignment="1" applyProtection="1">
      <alignment horizontal="left" vertical="center" indent="1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0" fillId="0" borderId="0" xfId="0" applyFont="1" applyProtection="1">
      <protection hidden="1"/>
    </xf>
    <xf numFmtId="0" fontId="10" fillId="0" borderId="0" xfId="0" applyFont="1" applyBorder="1" applyAlignment="1" applyProtection="1">
      <alignment horizontal="left"/>
      <protection hidden="1"/>
    </xf>
    <xf numFmtId="164" fontId="15" fillId="0" borderId="0" xfId="0" applyNumberFormat="1" applyFont="1" applyBorder="1" applyAlignment="1" applyProtection="1">
      <alignment horizontal="right"/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16" fillId="0" borderId="0" xfId="0" applyFont="1" applyBorder="1" applyAlignment="1" applyProtection="1">
      <alignment horizontal="right"/>
      <protection hidden="1"/>
    </xf>
    <xf numFmtId="49" fontId="11" fillId="0" borderId="0" xfId="0" applyNumberFormat="1" applyFont="1" applyBorder="1" applyAlignment="1" applyProtection="1">
      <alignment horizontal="left" vertical="center"/>
      <protection hidden="1"/>
    </xf>
    <xf numFmtId="0" fontId="17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49" fontId="12" fillId="0" borderId="0" xfId="0" applyNumberFormat="1" applyFont="1" applyBorder="1" applyAlignment="1" applyProtection="1">
      <alignment horizontal="center" vertical="center"/>
      <protection hidden="1"/>
    </xf>
    <xf numFmtId="49" fontId="18" fillId="0" borderId="0" xfId="0" applyNumberFormat="1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right"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2" fillId="0" borderId="0" xfId="0" applyFont="1" applyBorder="1" applyAlignment="1" applyProtection="1">
      <alignment horizontal="center" vertical="center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hidden="1"/>
    </xf>
    <xf numFmtId="0" fontId="23" fillId="5" borderId="5" xfId="0" applyFont="1" applyFill="1" applyBorder="1" applyAlignment="1" applyProtection="1">
      <alignment horizontal="center" vertical="center" wrapText="1"/>
      <protection hidden="1"/>
    </xf>
    <xf numFmtId="0" fontId="23" fillId="5" borderId="6" xfId="0" applyFont="1" applyFill="1" applyBorder="1" applyAlignment="1" applyProtection="1">
      <alignment horizontal="center" vertical="center" wrapText="1"/>
      <protection hidden="1"/>
    </xf>
    <xf numFmtId="0" fontId="24" fillId="6" borderId="7" xfId="0" applyFont="1" applyFill="1" applyBorder="1" applyAlignment="1" applyProtection="1">
      <alignment horizontal="center" vertical="center" wrapText="1"/>
      <protection hidden="1"/>
    </xf>
    <xf numFmtId="0" fontId="24" fillId="6" borderId="8" xfId="0" applyFont="1" applyFill="1" applyBorder="1" applyAlignment="1" applyProtection="1">
      <alignment horizontal="center" vertical="center" wrapText="1"/>
      <protection hidden="1"/>
    </xf>
    <xf numFmtId="0" fontId="25" fillId="7" borderId="9" xfId="0" applyFont="1" applyFill="1" applyBorder="1" applyAlignment="1" applyProtection="1">
      <alignment horizontal="center" vertical="center" wrapText="1"/>
      <protection hidden="1"/>
    </xf>
    <xf numFmtId="0" fontId="25" fillId="7" borderId="10" xfId="0" applyFont="1" applyFill="1" applyBorder="1" applyAlignment="1" applyProtection="1">
      <alignment horizontal="center" vertical="center" wrapText="1"/>
      <protection hidden="1"/>
    </xf>
    <xf numFmtId="0" fontId="25" fillId="7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2" fillId="8" borderId="12" xfId="0" applyFont="1" applyFill="1" applyBorder="1" applyAlignment="1" applyProtection="1">
      <alignment horizontal="center" vertical="center"/>
      <protection hidden="1"/>
    </xf>
    <xf numFmtId="0" fontId="22" fillId="8" borderId="13" xfId="0" applyFont="1" applyFill="1" applyBorder="1" applyAlignment="1" applyProtection="1">
      <alignment horizontal="center" vertical="center" wrapText="1"/>
      <protection hidden="1"/>
    </xf>
    <xf numFmtId="0" fontId="22" fillId="8" borderId="14" xfId="0" applyFont="1" applyFill="1" applyBorder="1" applyAlignment="1" applyProtection="1">
      <alignment horizontal="center" vertical="center" wrapText="1"/>
      <protection hidden="1"/>
    </xf>
    <xf numFmtId="0" fontId="22" fillId="8" borderId="15" xfId="0" applyFont="1" applyFill="1" applyBorder="1" applyAlignment="1" applyProtection="1">
      <alignment horizontal="center" vertical="center" wrapText="1"/>
      <protection hidden="1"/>
    </xf>
    <xf numFmtId="0" fontId="22" fillId="8" borderId="16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3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 wrapText="1"/>
      <protection hidden="1"/>
    </xf>
    <xf numFmtId="0" fontId="0" fillId="0" borderId="0" xfId="0" applyBorder="1" applyAlignment="1" applyProtection="1">
      <alignment horizontal="left"/>
      <protection hidden="1"/>
    </xf>
    <xf numFmtId="0" fontId="12" fillId="0" borderId="0" xfId="0" applyFont="1" applyBorder="1" applyAlignment="1" applyProtection="1">
      <alignment horizontal="left"/>
      <protection hidden="1"/>
    </xf>
    <xf numFmtId="0" fontId="12" fillId="0" borderId="31" xfId="0" applyFont="1" applyBorder="1" applyAlignment="1" applyProtection="1">
      <alignment horizontal="right"/>
      <protection hidden="1"/>
    </xf>
    <xf numFmtId="0" fontId="15" fillId="0" borderId="0" xfId="0" applyFont="1" applyBorder="1" applyAlignment="1" applyProtection="1">
      <alignment horizontal="center"/>
      <protection hidden="1"/>
    </xf>
    <xf numFmtId="164" fontId="15" fillId="0" borderId="0" xfId="0" applyNumberFormat="1" applyFont="1" applyBorder="1" applyAlignment="1" applyProtection="1">
      <alignment horizontal="left"/>
      <protection hidden="1"/>
    </xf>
    <xf numFmtId="0" fontId="24" fillId="6" borderId="33" xfId="0" applyFont="1" applyFill="1" applyBorder="1" applyAlignment="1" applyProtection="1">
      <alignment horizontal="center" vertical="center" wrapText="1"/>
      <protection hidden="1"/>
    </xf>
    <xf numFmtId="0" fontId="24" fillId="6" borderId="34" xfId="0" applyFont="1" applyFill="1" applyBorder="1" applyAlignment="1" applyProtection="1">
      <alignment horizontal="center" vertical="center" wrapText="1"/>
      <protection hidden="1"/>
    </xf>
    <xf numFmtId="0" fontId="24" fillId="6" borderId="35" xfId="0" applyFont="1" applyFill="1" applyBorder="1" applyAlignment="1" applyProtection="1">
      <alignment horizontal="center" vertical="center" wrapText="1"/>
      <protection hidden="1"/>
    </xf>
    <xf numFmtId="0" fontId="23" fillId="5" borderId="36" xfId="0" applyFont="1" applyFill="1" applyBorder="1" applyAlignment="1" applyProtection="1">
      <alignment horizontal="center" vertical="center" wrapText="1"/>
      <protection hidden="1"/>
    </xf>
    <xf numFmtId="0" fontId="23" fillId="5" borderId="37" xfId="0" applyFont="1" applyFill="1" applyBorder="1" applyAlignment="1" applyProtection="1">
      <alignment horizontal="center" vertical="center" wrapText="1"/>
      <protection hidden="1"/>
    </xf>
    <xf numFmtId="0" fontId="40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Border="1" applyAlignment="1" applyProtection="1">
      <alignment horizontal="right"/>
      <protection hidden="1"/>
    </xf>
    <xf numFmtId="0" fontId="11" fillId="0" borderId="31" xfId="0" applyFont="1" applyBorder="1" applyAlignment="1" applyProtection="1">
      <alignment horizontal="left"/>
      <protection hidden="1"/>
    </xf>
    <xf numFmtId="0" fontId="11" fillId="0" borderId="3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34" fillId="9" borderId="0" xfId="1" applyFont="1" applyFill="1" applyBorder="1" applyAlignment="1" applyProtection="1">
      <alignment horizontal="right" vertical="center"/>
      <protection hidden="1"/>
    </xf>
    <xf numFmtId="0" fontId="34" fillId="9" borderId="0" xfId="1" applyFont="1" applyFill="1" applyBorder="1" applyAlignment="1" applyProtection="1">
      <alignment horizontal="center" vertical="center"/>
      <protection hidden="1"/>
    </xf>
    <xf numFmtId="0" fontId="34" fillId="12" borderId="0" xfId="1" applyFont="1" applyFill="1" applyBorder="1" applyAlignment="1" applyProtection="1">
      <alignment horizontal="center" vertical="center"/>
      <protection hidden="1"/>
    </xf>
    <xf numFmtId="0" fontId="34" fillId="9" borderId="0" xfId="1" applyFont="1" applyFill="1" applyBorder="1" applyAlignment="1" applyProtection="1">
      <alignment vertical="center"/>
      <protection hidden="1"/>
    </xf>
    <xf numFmtId="0" fontId="16" fillId="9" borderId="0" xfId="1" applyFont="1" applyFill="1" applyBorder="1" applyAlignment="1" applyProtection="1">
      <alignment horizontal="right" vertical="center"/>
      <protection hidden="1"/>
    </xf>
    <xf numFmtId="0" fontId="36" fillId="9" borderId="0" xfId="1" applyFont="1" applyFill="1" applyBorder="1" applyAlignment="1" applyProtection="1">
      <alignment horizontal="left" vertical="center"/>
      <protection hidden="1"/>
    </xf>
    <xf numFmtId="0" fontId="41" fillId="9" borderId="0" xfId="1" applyFont="1" applyFill="1" applyBorder="1" applyAlignment="1" applyProtection="1">
      <alignment horizontal="center" vertical="center"/>
      <protection hidden="1"/>
    </xf>
    <xf numFmtId="0" fontId="6" fillId="9" borderId="46" xfId="1" applyFont="1" applyFill="1" applyBorder="1" applyAlignment="1" applyProtection="1">
      <alignment horizontal="center" vertical="center"/>
      <protection hidden="1"/>
    </xf>
    <xf numFmtId="0" fontId="6" fillId="9" borderId="18" xfId="1" applyFont="1" applyFill="1" applyBorder="1" applyAlignment="1" applyProtection="1">
      <alignment horizontal="center" vertical="center"/>
      <protection hidden="1"/>
    </xf>
    <xf numFmtId="0" fontId="32" fillId="6" borderId="19" xfId="1" applyFont="1" applyFill="1" applyBorder="1" applyAlignment="1" applyProtection="1">
      <alignment horizontal="center" vertical="center"/>
      <protection hidden="1"/>
    </xf>
    <xf numFmtId="0" fontId="31" fillId="5" borderId="47" xfId="1" applyFont="1" applyFill="1" applyBorder="1" applyAlignment="1" applyProtection="1">
      <alignment horizontal="center" vertical="center"/>
      <protection hidden="1"/>
    </xf>
    <xf numFmtId="0" fontId="6" fillId="7" borderId="19" xfId="1" applyFont="1" applyFill="1" applyBorder="1" applyAlignment="1" applyProtection="1">
      <alignment horizontal="center" vertical="center"/>
      <protection hidden="1"/>
    </xf>
    <xf numFmtId="0" fontId="34" fillId="0" borderId="0" xfId="1" applyFont="1" applyBorder="1" applyAlignment="1" applyProtection="1">
      <alignment vertical="center"/>
      <protection hidden="1"/>
    </xf>
    <xf numFmtId="0" fontId="26" fillId="8" borderId="48" xfId="1" applyFont="1" applyFill="1" applyBorder="1" applyAlignment="1" applyProtection="1">
      <alignment horizontal="center" vertical="center"/>
      <protection hidden="1"/>
    </xf>
    <xf numFmtId="0" fontId="26" fillId="8" borderId="49" xfId="1" applyFont="1" applyFill="1" applyBorder="1" applyAlignment="1" applyProtection="1">
      <alignment horizontal="center" vertical="center"/>
      <protection hidden="1"/>
    </xf>
    <xf numFmtId="0" fontId="26" fillId="8" borderId="50" xfId="1" applyFont="1" applyFill="1" applyBorder="1" applyAlignment="1" applyProtection="1">
      <alignment horizontal="center" vertical="center"/>
      <protection hidden="1"/>
    </xf>
    <xf numFmtId="0" fontId="26" fillId="8" borderId="51" xfId="1" applyFont="1" applyFill="1" applyBorder="1" applyAlignment="1" applyProtection="1">
      <alignment horizontal="center" vertical="center"/>
      <protection hidden="1"/>
    </xf>
    <xf numFmtId="0" fontId="26" fillId="8" borderId="52" xfId="1" applyFont="1" applyFill="1" applyBorder="1" applyAlignment="1" applyProtection="1">
      <alignment horizontal="center" vertical="center"/>
      <protection hidden="1"/>
    </xf>
    <xf numFmtId="164" fontId="32" fillId="6" borderId="19" xfId="1" applyNumberFormat="1" applyFont="1" applyFill="1" applyBorder="1" applyAlignment="1" applyProtection="1">
      <alignment horizontal="center" vertical="center"/>
      <protection hidden="1"/>
    </xf>
    <xf numFmtId="164" fontId="32" fillId="6" borderId="45" xfId="1" applyNumberFormat="1" applyFont="1" applyFill="1" applyBorder="1" applyAlignment="1" applyProtection="1">
      <alignment horizontal="center" vertical="center"/>
      <protection hidden="1"/>
    </xf>
    <xf numFmtId="165" fontId="31" fillId="5" borderId="53" xfId="1" applyNumberFormat="1" applyFont="1" applyFill="1" applyBorder="1" applyAlignment="1" applyProtection="1">
      <alignment horizontal="center" vertical="center"/>
      <protection hidden="1"/>
    </xf>
    <xf numFmtId="165" fontId="31" fillId="5" borderId="54" xfId="1" applyNumberFormat="1" applyFont="1" applyFill="1" applyBorder="1" applyAlignment="1" applyProtection="1">
      <alignment horizontal="center" vertical="center"/>
      <protection hidden="1"/>
    </xf>
    <xf numFmtId="165" fontId="31" fillId="5" borderId="56" xfId="1" applyNumberFormat="1" applyFont="1" applyFill="1" applyBorder="1" applyAlignment="1" applyProtection="1">
      <alignment horizontal="center" vertical="center"/>
      <protection hidden="1"/>
    </xf>
    <xf numFmtId="168" fontId="6" fillId="7" borderId="19" xfId="1" applyNumberFormat="1" applyFont="1" applyFill="1" applyBorder="1" applyAlignment="1" applyProtection="1">
      <alignment horizontal="center" vertical="center"/>
      <protection hidden="1"/>
    </xf>
    <xf numFmtId="168" fontId="6" fillId="7" borderId="45" xfId="1" applyNumberFormat="1" applyFont="1" applyFill="1" applyBorder="1" applyAlignment="1" applyProtection="1">
      <alignment horizontal="center" vertical="center"/>
      <protection hidden="1"/>
    </xf>
    <xf numFmtId="0" fontId="7" fillId="9" borderId="0" xfId="1" applyFont="1" applyFill="1" applyBorder="1" applyAlignment="1" applyProtection="1">
      <alignment horizontal="left" vertical="center"/>
      <protection hidden="1"/>
    </xf>
    <xf numFmtId="164" fontId="32" fillId="6" borderId="18" xfId="1" applyNumberFormat="1" applyFont="1" applyFill="1" applyBorder="1" applyAlignment="1" applyProtection="1">
      <alignment horizontal="center" vertical="center"/>
      <protection hidden="1"/>
    </xf>
    <xf numFmtId="165" fontId="31" fillId="5" borderId="57" xfId="1" applyNumberFormat="1" applyFont="1" applyFill="1" applyBorder="1" applyAlignment="1" applyProtection="1">
      <alignment horizontal="center" vertical="center"/>
      <protection hidden="1"/>
    </xf>
    <xf numFmtId="168" fontId="6" fillId="7" borderId="58" xfId="1" applyNumberFormat="1" applyFont="1" applyFill="1" applyBorder="1" applyAlignment="1" applyProtection="1">
      <alignment horizontal="center" vertical="center"/>
      <protection hidden="1"/>
    </xf>
    <xf numFmtId="0" fontId="6" fillId="9" borderId="0" xfId="1" applyFont="1" applyFill="1" applyBorder="1" applyAlignment="1" applyProtection="1">
      <alignment horizontal="left" vertical="center"/>
      <protection hidden="1"/>
    </xf>
    <xf numFmtId="9" fontId="6" fillId="9" borderId="58" xfId="1" applyNumberFormat="1" applyFont="1" applyFill="1" applyBorder="1" applyAlignment="1" applyProtection="1">
      <alignment horizontal="center" vertical="center"/>
      <protection hidden="1"/>
    </xf>
    <xf numFmtId="0" fontId="49" fillId="8" borderId="60" xfId="0" applyFont="1" applyFill="1" applyBorder="1" applyAlignment="1" applyProtection="1">
      <alignment horizontal="center" vertical="center"/>
      <protection hidden="1"/>
    </xf>
    <xf numFmtId="165" fontId="49" fillId="8" borderId="60" xfId="0" applyNumberFormat="1" applyFont="1" applyFill="1" applyBorder="1" applyAlignment="1" applyProtection="1">
      <alignment horizontal="center" vertical="center"/>
      <protection hidden="1"/>
    </xf>
    <xf numFmtId="165" fontId="49" fillId="8" borderId="61" xfId="0" applyNumberFormat="1" applyFont="1" applyFill="1" applyBorder="1" applyAlignment="1" applyProtection="1">
      <alignment horizontal="center" vertical="center"/>
      <protection hidden="1"/>
    </xf>
    <xf numFmtId="165" fontId="49" fillId="8" borderId="62" xfId="0" applyNumberFormat="1" applyFont="1" applyFill="1" applyBorder="1" applyAlignment="1" applyProtection="1">
      <alignment horizontal="center" vertical="center"/>
      <protection hidden="1"/>
    </xf>
    <xf numFmtId="170" fontId="6" fillId="9" borderId="18" xfId="0" applyNumberFormat="1" applyFont="1" applyFill="1" applyBorder="1" applyAlignment="1" applyProtection="1">
      <alignment horizontal="center" vertical="center" wrapText="1"/>
      <protection hidden="1"/>
    </xf>
    <xf numFmtId="170" fontId="6" fillId="9" borderId="19" xfId="0" applyNumberFormat="1" applyFont="1" applyFill="1" applyBorder="1" applyAlignment="1" applyProtection="1">
      <alignment horizontal="center" vertical="center" wrapText="1"/>
      <protection hidden="1"/>
    </xf>
    <xf numFmtId="170" fontId="7" fillId="9" borderId="19" xfId="0" applyNumberFormat="1" applyFont="1" applyFill="1" applyBorder="1" applyAlignment="1" applyProtection="1">
      <alignment horizontal="center" vertical="center" wrapText="1"/>
      <protection hidden="1"/>
    </xf>
    <xf numFmtId="170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70" fontId="6" fillId="10" borderId="19" xfId="0" applyNumberFormat="1" applyFont="1" applyFill="1" applyBorder="1" applyAlignment="1" applyProtection="1">
      <alignment horizontal="center" vertical="center" wrapText="1"/>
      <protection hidden="1"/>
    </xf>
    <xf numFmtId="170" fontId="7" fillId="10" borderId="19" xfId="0" applyNumberFormat="1" applyFont="1" applyFill="1" applyBorder="1" applyAlignment="1" applyProtection="1">
      <alignment horizontal="center" vertical="center" wrapText="1"/>
      <protection hidden="1"/>
    </xf>
    <xf numFmtId="166" fontId="11" fillId="10" borderId="18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18" xfId="0" applyNumberFormat="1" applyFont="1" applyFill="1" applyBorder="1" applyAlignment="1" applyProtection="1">
      <alignment horizontal="center" vertical="center" wrapText="1"/>
      <protection hidden="1"/>
    </xf>
    <xf numFmtId="167" fontId="6" fillId="10" borderId="19" xfId="0" applyNumberFormat="1" applyFont="1" applyFill="1" applyBorder="1" applyAlignment="1" applyProtection="1">
      <alignment horizontal="center" vertical="center" wrapText="1"/>
      <protection hidden="1"/>
    </xf>
    <xf numFmtId="167" fontId="7" fillId="10" borderId="1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 applyBorder="1" applyAlignment="1" applyProtection="1">
      <alignment vertical="top"/>
      <protection hidden="1"/>
    </xf>
    <xf numFmtId="0" fontId="8" fillId="0" borderId="0" xfId="0" applyFont="1" applyProtection="1">
      <protection hidden="1"/>
    </xf>
    <xf numFmtId="0" fontId="43" fillId="0" borderId="0" xfId="0" applyFont="1" applyBorder="1" applyAlignment="1" applyProtection="1">
      <alignment horizontal="center"/>
      <protection hidden="1"/>
    </xf>
    <xf numFmtId="0" fontId="44" fillId="0" borderId="0" xfId="0" applyFont="1" applyBorder="1" applyAlignment="1" applyProtection="1">
      <alignment horizontal="left" vertical="center" indent="1"/>
      <protection hidden="1"/>
    </xf>
    <xf numFmtId="0" fontId="45" fillId="0" borderId="0" xfId="0" applyFont="1" applyBorder="1" applyAlignment="1" applyProtection="1">
      <alignment horizontal="left" vertical="center" indent="1"/>
      <protection hidden="1"/>
    </xf>
    <xf numFmtId="0" fontId="43" fillId="0" borderId="0" xfId="0" applyFont="1" applyBorder="1" applyAlignment="1" applyProtection="1">
      <alignment horizontal="right" vertical="center"/>
      <protection hidden="1"/>
    </xf>
    <xf numFmtId="0" fontId="43" fillId="0" borderId="0" xfId="0" applyFont="1" applyBorder="1" applyAlignment="1" applyProtection="1">
      <alignment horizontal="center" vertical="center"/>
      <protection hidden="1"/>
    </xf>
    <xf numFmtId="0" fontId="34" fillId="0" borderId="0" xfId="0" applyFont="1" applyBorder="1" applyAlignment="1" applyProtection="1">
      <alignment horizontal="left" vertical="center" indent="1"/>
      <protection hidden="1"/>
    </xf>
    <xf numFmtId="0" fontId="14" fillId="0" borderId="0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vertic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169" fontId="15" fillId="0" borderId="0" xfId="0" applyNumberFormat="1" applyFont="1" applyBorder="1" applyAlignment="1" applyProtection="1">
      <alignment horizontal="left"/>
      <protection hidden="1"/>
    </xf>
    <xf numFmtId="49" fontId="15" fillId="0" borderId="0" xfId="0" applyNumberFormat="1" applyFont="1" applyBorder="1" applyAlignment="1" applyProtection="1">
      <alignment horizontal="left"/>
      <protection hidden="1"/>
    </xf>
    <xf numFmtId="49" fontId="13" fillId="0" borderId="0" xfId="0" applyNumberFormat="1" applyFont="1" applyBorder="1" applyAlignment="1" applyProtection="1">
      <alignment horizontal="left"/>
      <protection hidden="1"/>
    </xf>
    <xf numFmtId="49" fontId="47" fillId="0" borderId="0" xfId="0" applyNumberFormat="1" applyFont="1" applyBorder="1" applyAlignment="1" applyProtection="1">
      <alignment horizontal="right"/>
      <protection hidden="1"/>
    </xf>
    <xf numFmtId="49" fontId="12" fillId="0" borderId="0" xfId="0" applyNumberFormat="1" applyFont="1" applyBorder="1" applyAlignment="1" applyProtection="1">
      <alignment horizontal="left" vertical="center"/>
      <protection hidden="1"/>
    </xf>
    <xf numFmtId="0" fontId="11" fillId="0" borderId="0" xfId="1" applyFont="1" applyBorder="1" applyProtection="1">
      <protection hidden="1"/>
    </xf>
    <xf numFmtId="0" fontId="11" fillId="0" borderId="0" xfId="1" applyFont="1" applyBorder="1" applyAlignment="1" applyProtection="1">
      <alignment horizontal="right"/>
      <protection hidden="1"/>
    </xf>
    <xf numFmtId="0" fontId="48" fillId="0" borderId="0" xfId="1" applyFont="1" applyBorder="1" applyProtection="1">
      <protection hidden="1"/>
    </xf>
    <xf numFmtId="0" fontId="0" fillId="0" borderId="0" xfId="1" applyFont="1" applyBorder="1" applyProtection="1">
      <protection hidden="1"/>
    </xf>
    <xf numFmtId="0" fontId="12" fillId="0" borderId="0" xfId="0" applyFont="1" applyBorder="1" applyAlignment="1" applyProtection="1">
      <alignment horizontal="right"/>
      <protection hidden="1"/>
    </xf>
    <xf numFmtId="0" fontId="0" fillId="0" borderId="0" xfId="0" applyProtection="1"/>
    <xf numFmtId="14" fontId="11" fillId="0" borderId="30" xfId="0" applyNumberFormat="1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/>
    </xf>
    <xf numFmtId="0" fontId="12" fillId="0" borderId="31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right" vertical="center"/>
      <protection hidden="1"/>
    </xf>
    <xf numFmtId="2" fontId="6" fillId="0" borderId="0" xfId="0" applyNumberFormat="1" applyFont="1" applyBorder="1" applyAlignment="1" applyProtection="1">
      <alignment horizontal="right" vertical="top" wrapText="1"/>
      <protection hidden="1"/>
    </xf>
    <xf numFmtId="2" fontId="6" fillId="0" borderId="0" xfId="0" applyNumberFormat="1" applyFont="1" applyBorder="1" applyAlignment="1" applyProtection="1">
      <alignment horizontal="left" vertical="top" wrapText="1"/>
      <protection hidden="1"/>
    </xf>
    <xf numFmtId="0" fontId="10" fillId="0" borderId="0" xfId="0" applyFont="1" applyBorder="1" applyAlignment="1" applyProtection="1">
      <alignment horizontal="left"/>
    </xf>
    <xf numFmtId="49" fontId="15" fillId="0" borderId="0" xfId="0" applyNumberFormat="1" applyFont="1" applyBorder="1" applyAlignment="1" applyProtection="1">
      <alignment horizontal="left" indent="1"/>
      <protection hidden="1"/>
    </xf>
    <xf numFmtId="0" fontId="16" fillId="0" borderId="0" xfId="0" applyFont="1" applyBorder="1" applyAlignment="1" applyProtection="1">
      <alignment horizontal="right"/>
      <protection hidden="1"/>
    </xf>
    <xf numFmtId="0" fontId="19" fillId="2" borderId="1" xfId="0" applyFont="1" applyFill="1" applyBorder="1" applyAlignment="1" applyProtection="1">
      <alignment horizontal="center" vertical="center"/>
    </xf>
    <xf numFmtId="0" fontId="20" fillId="3" borderId="2" xfId="0" applyFont="1" applyFill="1" applyBorder="1" applyAlignment="1" applyProtection="1">
      <alignment horizontal="center" vertical="center"/>
    </xf>
    <xf numFmtId="0" fontId="21" fillId="4" borderId="3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top"/>
    </xf>
    <xf numFmtId="0" fontId="4" fillId="0" borderId="0" xfId="0" applyFont="1" applyAlignment="1" applyProtection="1">
      <alignment horizontal="right" vertical="center"/>
    </xf>
    <xf numFmtId="0" fontId="6" fillId="0" borderId="0" xfId="0" applyFont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vertical="top"/>
      <protection hidden="1"/>
    </xf>
    <xf numFmtId="164" fontId="11" fillId="0" borderId="0" xfId="0" applyNumberFormat="1" applyFont="1" applyBorder="1" applyAlignment="1" applyProtection="1">
      <alignment horizontal="left" vertical="center"/>
      <protection locked="0"/>
    </xf>
    <xf numFmtId="0" fontId="13" fillId="0" borderId="0" xfId="0" applyFont="1" applyBorder="1" applyAlignment="1" applyProtection="1">
      <alignment horizontal="right" vertical="center"/>
    </xf>
    <xf numFmtId="0" fontId="0" fillId="0" borderId="0" xfId="0" applyProtection="1">
      <protection hidden="1"/>
    </xf>
    <xf numFmtId="14" fontId="11" fillId="0" borderId="30" xfId="0" applyNumberFormat="1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right"/>
      <protection hidden="1"/>
    </xf>
    <xf numFmtId="0" fontId="12" fillId="0" borderId="31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0" xfId="0" applyFont="1" applyBorder="1" applyAlignment="1" applyProtection="1">
      <alignment horizontal="left"/>
      <protection hidden="1"/>
    </xf>
    <xf numFmtId="0" fontId="19" fillId="2" borderId="1" xfId="0" applyFont="1" applyFill="1" applyBorder="1" applyAlignment="1" applyProtection="1">
      <alignment horizontal="center" vertical="center"/>
      <protection hidden="1"/>
    </xf>
    <xf numFmtId="0" fontId="20" fillId="3" borderId="2" xfId="0" applyFont="1" applyFill="1" applyBorder="1" applyAlignment="1" applyProtection="1">
      <alignment horizontal="center" vertical="center"/>
      <protection hidden="1"/>
    </xf>
    <xf numFmtId="0" fontId="21" fillId="4" borderId="3" xfId="0" applyFont="1" applyFill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vertical="top"/>
      <protection hidden="1"/>
    </xf>
    <xf numFmtId="0" fontId="4" fillId="0" borderId="0" xfId="0" applyFont="1" applyAlignment="1" applyProtection="1">
      <alignment horizontal="right" vertical="center"/>
      <protection hidden="1"/>
    </xf>
    <xf numFmtId="164" fontId="11" fillId="0" borderId="0" xfId="0" applyNumberFormat="1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 applyProtection="1">
      <alignment horizontal="right" vertical="center"/>
      <protection hidden="1"/>
    </xf>
    <xf numFmtId="0" fontId="6" fillId="0" borderId="0" xfId="0" applyFont="1" applyBorder="1" applyAlignment="1" applyProtection="1">
      <alignment vertical="top" wrapText="1"/>
    </xf>
    <xf numFmtId="165" fontId="6" fillId="9" borderId="19" xfId="0" applyNumberFormat="1" applyFont="1" applyFill="1" applyBorder="1" applyAlignment="1" applyProtection="1">
      <alignment horizontal="left" vertical="center" wrapText="1" indent="1"/>
      <protection locked="0"/>
    </xf>
    <xf numFmtId="165" fontId="6" fillId="10" borderId="19" xfId="0" applyNumberFormat="1" applyFont="1" applyFill="1" applyBorder="1" applyAlignment="1" applyProtection="1">
      <alignment horizontal="left" vertical="center" wrapText="1" indent="1"/>
      <protection locked="0"/>
    </xf>
    <xf numFmtId="165" fontId="6" fillId="9" borderId="45" xfId="0" applyNumberFormat="1" applyFont="1" applyFill="1" applyBorder="1" applyAlignment="1" applyProtection="1">
      <alignment horizontal="left" vertical="center" wrapText="1" indent="1"/>
      <protection locked="0"/>
    </xf>
    <xf numFmtId="165" fontId="39" fillId="0" borderId="0" xfId="0" applyNumberFormat="1" applyFont="1" applyBorder="1" applyAlignment="1" applyProtection="1">
      <alignment horizontal="right" vertical="center" wrapText="1"/>
      <protection hidden="1"/>
    </xf>
    <xf numFmtId="0" fontId="25" fillId="4" borderId="3" xfId="0" applyFont="1" applyFill="1" applyBorder="1" applyAlignment="1" applyProtection="1">
      <alignment horizontal="center" vertical="center" wrapText="1"/>
      <protection hidden="1"/>
    </xf>
    <xf numFmtId="0" fontId="22" fillId="8" borderId="16" xfId="0" applyFont="1" applyFill="1" applyBorder="1" applyAlignment="1" applyProtection="1">
      <alignment horizontal="center" vertical="center" wrapText="1"/>
      <protection hidden="1"/>
    </xf>
    <xf numFmtId="0" fontId="35" fillId="0" borderId="0" xfId="0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vertical="top" wrapText="1"/>
      <protection hidden="1"/>
    </xf>
    <xf numFmtId="49" fontId="12" fillId="0" borderId="0" xfId="0" applyNumberFormat="1" applyFont="1" applyBorder="1" applyAlignment="1" applyProtection="1">
      <alignment horizontal="left" vertical="center" indent="1"/>
      <protection hidden="1"/>
    </xf>
    <xf numFmtId="0" fontId="37" fillId="3" borderId="26" xfId="0" applyFont="1" applyFill="1" applyBorder="1" applyAlignment="1" applyProtection="1">
      <alignment horizontal="center" vertical="center"/>
      <protection hidden="1"/>
    </xf>
    <xf numFmtId="0" fontId="38" fillId="2" borderId="32" xfId="0" applyFont="1" applyFill="1" applyBorder="1" applyAlignment="1" applyProtection="1">
      <alignment horizontal="center" vertical="center"/>
      <protection hidden="1"/>
    </xf>
    <xf numFmtId="0" fontId="35" fillId="9" borderId="0" xfId="1" applyFont="1" applyFill="1" applyBorder="1" applyAlignment="1" applyProtection="1">
      <alignment horizontal="left" vertical="center"/>
      <protection hidden="1"/>
    </xf>
    <xf numFmtId="0" fontId="34" fillId="9" borderId="0" xfId="1" applyFont="1" applyFill="1" applyBorder="1" applyAlignment="1" applyProtection="1">
      <alignment horizontal="center" vertical="center"/>
      <protection hidden="1"/>
    </xf>
    <xf numFmtId="0" fontId="16" fillId="9" borderId="0" xfId="1" applyFont="1" applyFill="1" applyBorder="1" applyAlignment="1" applyProtection="1">
      <alignment horizontal="right" vertical="center"/>
      <protection hidden="1"/>
    </xf>
    <xf numFmtId="0" fontId="20" fillId="3" borderId="33" xfId="1" applyFont="1" applyFill="1" applyBorder="1" applyAlignment="1" applyProtection="1">
      <alignment horizontal="center" vertical="center"/>
      <protection hidden="1"/>
    </xf>
    <xf numFmtId="0" fontId="38" fillId="2" borderId="1" xfId="1" applyFont="1" applyFill="1" applyBorder="1" applyAlignment="1" applyProtection="1">
      <alignment horizontal="center" vertical="center"/>
      <protection hidden="1"/>
    </xf>
    <xf numFmtId="0" fontId="21" fillId="4" borderId="28" xfId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/>
      <protection hidden="1"/>
    </xf>
    <xf numFmtId="0" fontId="11" fillId="0" borderId="31" xfId="0" applyFont="1" applyBorder="1" applyAlignment="1" applyProtection="1">
      <protection hidden="1"/>
    </xf>
    <xf numFmtId="2" fontId="51" fillId="8" borderId="46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Protection="1"/>
    <xf numFmtId="2" fontId="52" fillId="0" borderId="63" xfId="0" applyNumberFormat="1" applyFont="1" applyBorder="1" applyAlignment="1" applyProtection="1">
      <alignment horizontal="center" vertical="center" wrapText="1"/>
    </xf>
    <xf numFmtId="2" fontId="51" fillId="8" borderId="5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</xf>
    <xf numFmtId="2" fontId="50" fillId="0" borderId="63" xfId="0" applyNumberFormat="1" applyFont="1" applyBorder="1" applyAlignment="1" applyProtection="1">
      <alignment horizontal="center" vertical="center" wrapText="1"/>
    </xf>
    <xf numFmtId="0" fontId="50" fillId="7" borderId="46" xfId="0" applyFont="1" applyFill="1" applyBorder="1" applyAlignment="1" applyProtection="1">
      <alignment horizontal="center" vertical="center"/>
      <protection hidden="1"/>
    </xf>
    <xf numFmtId="49" fontId="16" fillId="0" borderId="0" xfId="0" applyNumberFormat="1" applyFont="1" applyBorder="1" applyAlignment="1" applyProtection="1">
      <alignment horizontal="right"/>
      <protection hidden="1"/>
    </xf>
    <xf numFmtId="0" fontId="49" fillId="8" borderId="59" xfId="0" applyFont="1" applyFill="1" applyBorder="1" applyAlignment="1" applyProtection="1">
      <alignment horizontal="center" vertical="center"/>
      <protection hidden="1"/>
    </xf>
    <xf numFmtId="0" fontId="42" fillId="0" borderId="0" xfId="0" applyFont="1" applyBorder="1" applyAlignment="1" applyProtection="1">
      <alignment vertical="top"/>
      <protection hidden="1"/>
    </xf>
    <xf numFmtId="0" fontId="0" fillId="0" borderId="0" xfId="0" applyFont="1" applyProtection="1"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0" fontId="46" fillId="0" borderId="0" xfId="0" applyFont="1" applyBorder="1" applyAlignment="1" applyProtection="1">
      <alignment horizontal="right" vertical="center"/>
      <protection hidden="1"/>
    </xf>
  </cellXfs>
  <cellStyles count="2">
    <cellStyle name="Standard" xfId="0" builtinId="0"/>
    <cellStyle name="TableStyleLight1" xfId="1" xr:uid="{00000000-000B-0000-0000-000036000000}"/>
  </cellStyles>
  <dxfs count="14"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  <dxf>
      <font>
        <sz val="10"/>
        <color rgb="FFFF0000"/>
        <name val="Arial"/>
        <family val="2"/>
      </font>
    </dxf>
    <dxf>
      <font>
        <sz val="10"/>
        <color rgb="FF008000"/>
        <name val="Arial"/>
        <family val="2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F3F8FC"/>
      <rgbColor rgb="FFFFD320"/>
      <rgbColor rgb="FFFF950E"/>
      <rgbColor rgb="FFB9CD5D"/>
      <rgbColor rgb="FF7E0021"/>
      <rgbColor rgb="FF008000"/>
      <rgbColor rgb="FF000080"/>
      <rgbColor rgb="FF579D1C"/>
      <rgbColor rgb="FF800080"/>
      <rgbColor rgb="FF008080"/>
      <rgbColor rgb="FFC0C0C0"/>
      <rgbColor rgb="FF808080"/>
      <rgbColor rgb="FFB3B3B3"/>
      <rgbColor rgb="FFA14102"/>
      <rgbColor rgb="FFFFFFCC"/>
      <rgbColor rgb="FFCCFFFF"/>
      <rgbColor rgb="FF4B1F6F"/>
      <rgbColor rgb="FFFF8080"/>
      <rgbColor rgb="FF0066CC"/>
      <rgbColor rgb="FFCCCCFF"/>
      <rgbColor rgb="FF000080"/>
      <rgbColor rgb="FFE6E6E6"/>
      <rgbColor rgb="FFF9B000"/>
      <rgbColor rgb="FFDFE9B5"/>
      <rgbColor rgb="FFFF420E"/>
      <rgbColor rgb="FFC5000B"/>
      <rgbColor rgb="FF00787D"/>
      <rgbColor rgb="FFFFF4E2"/>
      <rgbColor rgb="FF83CAFF"/>
      <rgbColor rgb="FFEBEFF2"/>
      <rgbColor rgb="FFCCFFCC"/>
      <rgbColor rgb="FFFFFF99"/>
      <rgbColor rgb="FF99CCFF"/>
      <rgbColor rgb="FFFF99CC"/>
      <rgbColor rgb="FFCC99FF"/>
      <rgbColor rgb="FFFFCC99"/>
      <rgbColor rgb="FF005578"/>
      <rgbColor rgb="FF33CCCC"/>
      <rgbColor rgb="FFAECF00"/>
      <rgbColor rgb="FFFFCC00"/>
      <rgbColor rgb="FFFF9900"/>
      <rgbColor rgb="FFFF6600"/>
      <rgbColor rgb="FFA3CCEE"/>
      <rgbColor rgb="FF969696"/>
      <rgbColor rgb="FF003366"/>
      <rgbColor rgb="FF339966"/>
      <rgbColor rgb="FF004586"/>
      <rgbColor rgb="FF00AE00"/>
      <rgbColor rgb="FF993300"/>
      <rgbColor rgb="FFDC2300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Januar!$C$10:$C$11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CC-47BC-8F67-56BBDD7A8427}"/>
            </c:ext>
          </c:extLst>
        </c:ser>
        <c:ser>
          <c:idx val="1"/>
          <c:order val="1"/>
          <c:tx>
            <c:strRef>
              <c:f>Januar!$D$10:$D$11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CC-47BC-8F67-56BBDD7A8427}"/>
            </c:ext>
          </c:extLst>
        </c:ser>
        <c:ser>
          <c:idx val="2"/>
          <c:order val="2"/>
          <c:tx>
            <c:strRef>
              <c:f>Januar!$E$10:$E$11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CC-47BC-8F67-56BBDD7A8427}"/>
            </c:ext>
          </c:extLst>
        </c:ser>
        <c:ser>
          <c:idx val="3"/>
          <c:order val="3"/>
          <c:tx>
            <c:strRef>
              <c:f>Januar!$F$10:$F$11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CC-47BC-8F67-56BBDD7A8427}"/>
            </c:ext>
          </c:extLst>
        </c:ser>
        <c:ser>
          <c:idx val="4"/>
          <c:order val="4"/>
          <c:tx>
            <c:strRef>
              <c:f>Januar!$G$10:$G$11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CC-47BC-8F67-56BBDD7A8427}"/>
            </c:ext>
          </c:extLst>
        </c:ser>
        <c:ser>
          <c:idx val="5"/>
          <c:order val="5"/>
          <c:tx>
            <c:strRef>
              <c:f>Januar!$H$10:$H$11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CC-47BC-8F67-56BBDD7A8427}"/>
            </c:ext>
          </c:extLst>
        </c:ser>
        <c:ser>
          <c:idx val="6"/>
          <c:order val="6"/>
          <c:tx>
            <c:strRef>
              <c:f>Januar!$I$10:$I$11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CC-47BC-8F67-56BBDD7A8427}"/>
            </c:ext>
          </c:extLst>
        </c:ser>
        <c:ser>
          <c:idx val="7"/>
          <c:order val="7"/>
          <c:tx>
            <c:strRef>
              <c:f>Januar!$J$10:$J$11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CC-47BC-8F67-56BBDD7A8427}"/>
            </c:ext>
          </c:extLst>
        </c:ser>
        <c:ser>
          <c:idx val="8"/>
          <c:order val="8"/>
          <c:tx>
            <c:strRef>
              <c:f>Januar!$K$10:$K$11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CC-47BC-8F67-56BBDD7A8427}"/>
            </c:ext>
          </c:extLst>
        </c:ser>
        <c:ser>
          <c:idx val="9"/>
          <c:order val="9"/>
          <c:tx>
            <c:strRef>
              <c:f>Januar!$L$10:$L$11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Januar!$B$12:$B$42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Januar!$L$12:$L$42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CC-47BC-8F67-56BBDD7A8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8"/>
        <c:axId val="2795"/>
      </c:scatterChart>
      <c:valAx>
        <c:axId val="2009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795"/>
        <c:crosses val="autoZero"/>
        <c:crossBetween val="midCat"/>
      </c:valAx>
      <c:valAx>
        <c:axId val="279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009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November!$C$10:$C$11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99C-4F43-A820-D7275CAA653D}"/>
            </c:ext>
          </c:extLst>
        </c:ser>
        <c:ser>
          <c:idx val="1"/>
          <c:order val="1"/>
          <c:tx>
            <c:strRef>
              <c:f>November!$D$10:$D$11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9C-4F43-A820-D7275CAA653D}"/>
            </c:ext>
          </c:extLst>
        </c:ser>
        <c:ser>
          <c:idx val="2"/>
          <c:order val="2"/>
          <c:tx>
            <c:strRef>
              <c:f>November!$E$10:$E$11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99C-4F43-A820-D7275CAA653D}"/>
            </c:ext>
          </c:extLst>
        </c:ser>
        <c:ser>
          <c:idx val="3"/>
          <c:order val="3"/>
          <c:tx>
            <c:strRef>
              <c:f>November!$F$10:$F$11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99C-4F43-A820-D7275CAA653D}"/>
            </c:ext>
          </c:extLst>
        </c:ser>
        <c:ser>
          <c:idx val="4"/>
          <c:order val="4"/>
          <c:tx>
            <c:strRef>
              <c:f>November!$G$10:$G$11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99C-4F43-A820-D7275CAA653D}"/>
            </c:ext>
          </c:extLst>
        </c:ser>
        <c:ser>
          <c:idx val="5"/>
          <c:order val="5"/>
          <c:tx>
            <c:strRef>
              <c:f>November!$H$10:$H$11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99C-4F43-A820-D7275CAA653D}"/>
            </c:ext>
          </c:extLst>
        </c:ser>
        <c:ser>
          <c:idx val="6"/>
          <c:order val="6"/>
          <c:tx>
            <c:strRef>
              <c:f>November!$I$10:$I$11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99C-4F43-A820-D7275CAA653D}"/>
            </c:ext>
          </c:extLst>
        </c:ser>
        <c:ser>
          <c:idx val="7"/>
          <c:order val="7"/>
          <c:tx>
            <c:strRef>
              <c:f>November!$J$10:$J$11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99C-4F43-A820-D7275CAA653D}"/>
            </c:ext>
          </c:extLst>
        </c:ser>
        <c:ser>
          <c:idx val="8"/>
          <c:order val="8"/>
          <c:tx>
            <c:strRef>
              <c:f>November!$K$10:$K$11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99C-4F43-A820-D7275CAA653D}"/>
            </c:ext>
          </c:extLst>
        </c:ser>
        <c:ser>
          <c:idx val="9"/>
          <c:order val="9"/>
          <c:tx>
            <c:strRef>
              <c:f>November!$L$10:$L$11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November!$B$12:$B$41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November!$L$12:$L$41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E99C-4F43-A820-D7275CAA6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68"/>
        <c:axId val="17028"/>
      </c:scatterChart>
      <c:valAx>
        <c:axId val="142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7028"/>
        <c:crosses val="autoZero"/>
        <c:crossBetween val="midCat"/>
      </c:valAx>
      <c:valAx>
        <c:axId val="1702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426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Dezember!$C$10:$C$11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717-4F0A-BD11-350663C6F759}"/>
            </c:ext>
          </c:extLst>
        </c:ser>
        <c:ser>
          <c:idx val="1"/>
          <c:order val="1"/>
          <c:tx>
            <c:strRef>
              <c:f>Dezember!$D$10:$D$11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717-4F0A-BD11-350663C6F759}"/>
            </c:ext>
          </c:extLst>
        </c:ser>
        <c:ser>
          <c:idx val="2"/>
          <c:order val="2"/>
          <c:tx>
            <c:strRef>
              <c:f>Dezember!$E$10:$E$11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717-4F0A-BD11-350663C6F759}"/>
            </c:ext>
          </c:extLst>
        </c:ser>
        <c:ser>
          <c:idx val="3"/>
          <c:order val="3"/>
          <c:tx>
            <c:strRef>
              <c:f>Dezember!$F$10:$F$11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717-4F0A-BD11-350663C6F759}"/>
            </c:ext>
          </c:extLst>
        </c:ser>
        <c:ser>
          <c:idx val="4"/>
          <c:order val="4"/>
          <c:tx>
            <c:strRef>
              <c:f>Dezember!$G$10:$G$11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717-4F0A-BD11-350663C6F759}"/>
            </c:ext>
          </c:extLst>
        </c:ser>
        <c:ser>
          <c:idx val="5"/>
          <c:order val="5"/>
          <c:tx>
            <c:strRef>
              <c:f>Dezember!$H$10:$H$11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717-4F0A-BD11-350663C6F759}"/>
            </c:ext>
          </c:extLst>
        </c:ser>
        <c:ser>
          <c:idx val="6"/>
          <c:order val="6"/>
          <c:tx>
            <c:strRef>
              <c:f>Dezember!$I$10:$I$11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717-4F0A-BD11-350663C6F759}"/>
            </c:ext>
          </c:extLst>
        </c:ser>
        <c:ser>
          <c:idx val="7"/>
          <c:order val="7"/>
          <c:tx>
            <c:strRef>
              <c:f>Dezember!$J$10:$J$11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717-4F0A-BD11-350663C6F759}"/>
            </c:ext>
          </c:extLst>
        </c:ser>
        <c:ser>
          <c:idx val="8"/>
          <c:order val="8"/>
          <c:tx>
            <c:strRef>
              <c:f>Dezember!$K$10:$K$11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717-4F0A-BD11-350663C6F759}"/>
            </c:ext>
          </c:extLst>
        </c:ser>
        <c:ser>
          <c:idx val="9"/>
          <c:order val="9"/>
          <c:tx>
            <c:strRef>
              <c:f>Dezember!$L$10:$L$11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Dezember!$B$12:$B$42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Dezember!$L$12:$L$42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717-4F0A-BD11-350663C6F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81"/>
        <c:axId val="10831"/>
      </c:scatterChart>
      <c:valAx>
        <c:axId val="24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0831"/>
        <c:crosses val="autoZero"/>
        <c:crossBetween val="midCat"/>
      </c:valAx>
      <c:valAx>
        <c:axId val="108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48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1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1</c15:sqref>
                        </c15:formulaRef>
                      </c:ext>
                    </c:extLst>
                    <c:strCache>
                      <c:ptCount val="1"/>
                      <c:pt idx="0">
                        <c:v>Gülle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70F3-434B-8A06-56DB6F15BE4F}"/>
            </c:ext>
          </c:extLst>
        </c:ser>
        <c:ser>
          <c:idx val="1"/>
          <c:order val="1"/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2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2</c15:sqref>
                        </c15:formulaRef>
                      </c:ext>
                    </c:extLst>
                    <c:strCache>
                      <c:ptCount val="1"/>
                      <c:pt idx="0">
                        <c:v>Mist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70F3-434B-8A06-56DB6F15BE4F}"/>
            </c:ext>
          </c:extLst>
        </c:ser>
        <c:ser>
          <c:idx val="2"/>
          <c:order val="2"/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3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3</c15:sqref>
                        </c15:formulaRef>
                      </c:ext>
                    </c:extLst>
                    <c:strCache>
                      <c:ptCount val="1"/>
                      <c:pt idx="0">
                        <c:v>Mist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70F3-434B-8A06-56DB6F15BE4F}"/>
            </c:ext>
          </c:extLst>
        </c:ser>
        <c:ser>
          <c:idx val="3"/>
          <c:order val="3"/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4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4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70F3-434B-8A06-56DB6F15BE4F}"/>
            </c:ext>
          </c:extLst>
        </c:ser>
        <c:ser>
          <c:idx val="4"/>
          <c:order val="4"/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5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5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4-70F3-434B-8A06-56DB6F15BE4F}"/>
            </c:ext>
          </c:extLst>
        </c:ser>
        <c:ser>
          <c:idx val="5"/>
          <c:order val="5"/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6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6</c15:sqref>
                        </c15:formulaRef>
                      </c:ext>
                    </c:extLst>
                    <c:strCache>
                      <c:ptCount val="1"/>
                      <c:pt idx="0">
                        <c:v>Grassilage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5-70F3-434B-8A06-56DB6F15BE4F}"/>
            </c:ext>
          </c:extLst>
        </c:ser>
        <c:ser>
          <c:idx val="6"/>
          <c:order val="6"/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7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7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6-70F3-434B-8A06-56DB6F15BE4F}"/>
            </c:ext>
          </c:extLst>
        </c:ser>
        <c:ser>
          <c:idx val="7"/>
          <c:order val="7"/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8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8</c15:sqref>
                        </c15:formulaRef>
                      </c:ext>
                    </c:extLst>
                    <c:strCache>
                      <c:ptCount val="1"/>
                      <c:pt idx="0">
                        <c:v>…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7-70F3-434B-8A06-56DB6F15BE4F}"/>
            </c:ext>
          </c:extLst>
        </c:ser>
        <c:ser>
          <c:idx val="8"/>
          <c:order val="8"/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9</c:f>
              <c:numCache>
                <c:formatCode>General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9</c15:sqref>
                        </c15:formulaRef>
                      </c:ext>
                    </c:extLst>
                    <c:strCache>
                      <c:ptCount val="1"/>
                      <c:pt idx="0">
                        <c:v>Maissilage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8-70F3-434B-8A06-56DB6F15BE4F}"/>
            </c:ext>
          </c:extLst>
        </c:ser>
        <c:ser>
          <c:idx val="9"/>
          <c:order val="9"/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numRef>
              <c:f>0</c:f>
              <c:numCache>
                <c:formatCode>General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xVal>
          <c:yVal>
            <c:numRef>
              <c:f>10</c:f>
              <c:numCache>
                <c:formatCode>General</c:formatCode>
                <c:ptCount val="31"/>
                <c:pt idx="0">
                  <c:v>9</c:v>
                </c:pt>
                <c:pt idx="1">
                  <c:v>10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label 10</c15:sqref>
                        </c15:formulaRef>
                      </c:ext>
                    </c:extLst>
                    <c:strCache>
                      <c:ptCount val="1"/>
                      <c:pt idx="0">
                        <c:v>Einbringmenge gesamt Tonnen
pro Tag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9-70F3-434B-8A06-56DB6F15B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16"/>
        <c:axId val="21557"/>
      </c:scatterChart>
      <c:valAx>
        <c:axId val="19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1557"/>
        <c:crosses val="autoZero"/>
        <c:crossBetween val="midCat"/>
      </c:valAx>
      <c:valAx>
        <c:axId val="2155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General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921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März!$C$10:$C$11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22-4F83-8ED8-C09D460458FD}"/>
            </c:ext>
          </c:extLst>
        </c:ser>
        <c:ser>
          <c:idx val="1"/>
          <c:order val="1"/>
          <c:tx>
            <c:strRef>
              <c:f>März!$D$10:$D$11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22-4F83-8ED8-C09D460458FD}"/>
            </c:ext>
          </c:extLst>
        </c:ser>
        <c:ser>
          <c:idx val="2"/>
          <c:order val="2"/>
          <c:tx>
            <c:strRef>
              <c:f>März!$E$10:$E$11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22-4F83-8ED8-C09D460458FD}"/>
            </c:ext>
          </c:extLst>
        </c:ser>
        <c:ser>
          <c:idx val="3"/>
          <c:order val="3"/>
          <c:tx>
            <c:strRef>
              <c:f>März!$F$10:$F$11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22-4F83-8ED8-C09D460458FD}"/>
            </c:ext>
          </c:extLst>
        </c:ser>
        <c:ser>
          <c:idx val="4"/>
          <c:order val="4"/>
          <c:tx>
            <c:strRef>
              <c:f>März!$G$10:$G$11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22-4F83-8ED8-C09D460458FD}"/>
            </c:ext>
          </c:extLst>
        </c:ser>
        <c:ser>
          <c:idx val="5"/>
          <c:order val="5"/>
          <c:tx>
            <c:strRef>
              <c:f>März!$H$10:$H$11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22-4F83-8ED8-C09D460458FD}"/>
            </c:ext>
          </c:extLst>
        </c:ser>
        <c:ser>
          <c:idx val="6"/>
          <c:order val="6"/>
          <c:tx>
            <c:strRef>
              <c:f>März!$I$10:$I$11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22-4F83-8ED8-C09D460458FD}"/>
            </c:ext>
          </c:extLst>
        </c:ser>
        <c:ser>
          <c:idx val="7"/>
          <c:order val="7"/>
          <c:tx>
            <c:strRef>
              <c:f>März!$J$10:$J$11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22-4F83-8ED8-C09D460458FD}"/>
            </c:ext>
          </c:extLst>
        </c:ser>
        <c:ser>
          <c:idx val="8"/>
          <c:order val="8"/>
          <c:tx>
            <c:strRef>
              <c:f>März!$K$10:$K$11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B22-4F83-8ED8-C09D460458FD}"/>
            </c:ext>
          </c:extLst>
        </c:ser>
        <c:ser>
          <c:idx val="9"/>
          <c:order val="9"/>
          <c:tx>
            <c:strRef>
              <c:f>März!$L$10:$L$11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März!$B$12:$B$42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März!$L$12:$L$42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B22-4F83-8ED8-C09D46045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30"/>
        <c:axId val="831"/>
      </c:scatterChart>
      <c:valAx>
        <c:axId val="79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831"/>
        <c:crosses val="autoZero"/>
        <c:crossBetween val="midCat"/>
      </c:valAx>
      <c:valAx>
        <c:axId val="831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793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April!$C$10:$C$11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74C-41A8-B1BE-EB46D9A1BE7D}"/>
            </c:ext>
          </c:extLst>
        </c:ser>
        <c:ser>
          <c:idx val="1"/>
          <c:order val="1"/>
          <c:tx>
            <c:strRef>
              <c:f>April!$D$10:$D$11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74C-41A8-B1BE-EB46D9A1BE7D}"/>
            </c:ext>
          </c:extLst>
        </c:ser>
        <c:ser>
          <c:idx val="2"/>
          <c:order val="2"/>
          <c:tx>
            <c:strRef>
              <c:f>April!$E$10:$E$11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74C-41A8-B1BE-EB46D9A1BE7D}"/>
            </c:ext>
          </c:extLst>
        </c:ser>
        <c:ser>
          <c:idx val="3"/>
          <c:order val="3"/>
          <c:tx>
            <c:strRef>
              <c:f>April!$F$10:$F$11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4C-41A8-B1BE-EB46D9A1BE7D}"/>
            </c:ext>
          </c:extLst>
        </c:ser>
        <c:ser>
          <c:idx val="4"/>
          <c:order val="4"/>
          <c:tx>
            <c:strRef>
              <c:f>April!$G$10:$G$11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4C-41A8-B1BE-EB46D9A1BE7D}"/>
            </c:ext>
          </c:extLst>
        </c:ser>
        <c:ser>
          <c:idx val="5"/>
          <c:order val="5"/>
          <c:tx>
            <c:strRef>
              <c:f>April!$H$10:$H$11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4C-41A8-B1BE-EB46D9A1BE7D}"/>
            </c:ext>
          </c:extLst>
        </c:ser>
        <c:ser>
          <c:idx val="6"/>
          <c:order val="6"/>
          <c:tx>
            <c:strRef>
              <c:f>April!$I$10:$I$11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74C-41A8-B1BE-EB46D9A1BE7D}"/>
            </c:ext>
          </c:extLst>
        </c:ser>
        <c:ser>
          <c:idx val="7"/>
          <c:order val="7"/>
          <c:tx>
            <c:strRef>
              <c:f>April!$J$10:$J$11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74C-41A8-B1BE-EB46D9A1BE7D}"/>
            </c:ext>
          </c:extLst>
        </c:ser>
        <c:ser>
          <c:idx val="8"/>
          <c:order val="8"/>
          <c:tx>
            <c:strRef>
              <c:f>April!$K$10:$K$11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74C-41A8-B1BE-EB46D9A1BE7D}"/>
            </c:ext>
          </c:extLst>
        </c:ser>
        <c:ser>
          <c:idx val="9"/>
          <c:order val="9"/>
          <c:tx>
            <c:strRef>
              <c:f>April!$L$10:$L$11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April!$B$12:$B$41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April!$L$12:$L$41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74C-41A8-B1BE-EB46D9A1B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381"/>
        <c:axId val="19974"/>
      </c:scatterChart>
      <c:valAx>
        <c:axId val="2538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9974"/>
        <c:crosses val="autoZero"/>
        <c:crossBetween val="midCat"/>
      </c:valAx>
      <c:valAx>
        <c:axId val="19974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538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Mai!$C$10:$C$11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AB3-4B1B-B729-609035BF4FB5}"/>
            </c:ext>
          </c:extLst>
        </c:ser>
        <c:ser>
          <c:idx val="1"/>
          <c:order val="1"/>
          <c:tx>
            <c:strRef>
              <c:f>Mai!$D$10:$D$11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AB3-4B1B-B729-609035BF4FB5}"/>
            </c:ext>
          </c:extLst>
        </c:ser>
        <c:ser>
          <c:idx val="2"/>
          <c:order val="2"/>
          <c:tx>
            <c:strRef>
              <c:f>Mai!$E$10:$E$11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AB3-4B1B-B729-609035BF4FB5}"/>
            </c:ext>
          </c:extLst>
        </c:ser>
        <c:ser>
          <c:idx val="3"/>
          <c:order val="3"/>
          <c:tx>
            <c:strRef>
              <c:f>Mai!$F$10:$F$11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AB3-4B1B-B729-609035BF4FB5}"/>
            </c:ext>
          </c:extLst>
        </c:ser>
        <c:ser>
          <c:idx val="4"/>
          <c:order val="4"/>
          <c:tx>
            <c:strRef>
              <c:f>Mai!$G$10:$G$11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AB3-4B1B-B729-609035BF4FB5}"/>
            </c:ext>
          </c:extLst>
        </c:ser>
        <c:ser>
          <c:idx val="5"/>
          <c:order val="5"/>
          <c:tx>
            <c:strRef>
              <c:f>Mai!$H$10:$H$11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AB3-4B1B-B729-609035BF4FB5}"/>
            </c:ext>
          </c:extLst>
        </c:ser>
        <c:ser>
          <c:idx val="6"/>
          <c:order val="6"/>
          <c:tx>
            <c:strRef>
              <c:f>Mai!$I$10:$I$11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AB3-4B1B-B729-609035BF4FB5}"/>
            </c:ext>
          </c:extLst>
        </c:ser>
        <c:ser>
          <c:idx val="7"/>
          <c:order val="7"/>
          <c:tx>
            <c:strRef>
              <c:f>Mai!$J$10:$J$11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AB3-4B1B-B729-609035BF4FB5}"/>
            </c:ext>
          </c:extLst>
        </c:ser>
        <c:ser>
          <c:idx val="8"/>
          <c:order val="8"/>
          <c:tx>
            <c:strRef>
              <c:f>Mai!$K$10:$K$11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AB3-4B1B-B729-609035BF4FB5}"/>
            </c:ext>
          </c:extLst>
        </c:ser>
        <c:ser>
          <c:idx val="9"/>
          <c:order val="9"/>
          <c:tx>
            <c:strRef>
              <c:f>Mai!$L$10:$L$11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Mai!$B$12:$B$42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Mai!$L$12:$L$42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0AB3-4B1B-B729-609035BF4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"/>
        <c:axId val="15977"/>
      </c:scatterChart>
      <c:valAx>
        <c:axId val="706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5977"/>
        <c:crosses val="autoZero"/>
        <c:crossBetween val="midCat"/>
      </c:valAx>
      <c:valAx>
        <c:axId val="15977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7065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Juni!$C$10:$C$11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7A-4220-B7C9-00484B44ED8A}"/>
            </c:ext>
          </c:extLst>
        </c:ser>
        <c:ser>
          <c:idx val="1"/>
          <c:order val="1"/>
          <c:tx>
            <c:strRef>
              <c:f>Juni!$D$10:$D$11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7A-4220-B7C9-00484B44ED8A}"/>
            </c:ext>
          </c:extLst>
        </c:ser>
        <c:ser>
          <c:idx val="2"/>
          <c:order val="2"/>
          <c:tx>
            <c:strRef>
              <c:f>Juni!$E$10:$E$11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7A-4220-B7C9-00484B44ED8A}"/>
            </c:ext>
          </c:extLst>
        </c:ser>
        <c:ser>
          <c:idx val="3"/>
          <c:order val="3"/>
          <c:tx>
            <c:strRef>
              <c:f>Juni!$F$10:$F$11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7A-4220-B7C9-00484B44ED8A}"/>
            </c:ext>
          </c:extLst>
        </c:ser>
        <c:ser>
          <c:idx val="4"/>
          <c:order val="4"/>
          <c:tx>
            <c:strRef>
              <c:f>Juni!$G$10:$G$11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7A-4220-B7C9-00484B44ED8A}"/>
            </c:ext>
          </c:extLst>
        </c:ser>
        <c:ser>
          <c:idx val="5"/>
          <c:order val="5"/>
          <c:tx>
            <c:strRef>
              <c:f>Juni!$H$10:$H$11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7A-4220-B7C9-00484B44ED8A}"/>
            </c:ext>
          </c:extLst>
        </c:ser>
        <c:ser>
          <c:idx val="6"/>
          <c:order val="6"/>
          <c:tx>
            <c:strRef>
              <c:f>Juni!$I$10:$I$11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7A-4220-B7C9-00484B44ED8A}"/>
            </c:ext>
          </c:extLst>
        </c:ser>
        <c:ser>
          <c:idx val="7"/>
          <c:order val="7"/>
          <c:tx>
            <c:strRef>
              <c:f>Juni!$J$10:$J$11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7A-4220-B7C9-00484B44ED8A}"/>
            </c:ext>
          </c:extLst>
        </c:ser>
        <c:ser>
          <c:idx val="8"/>
          <c:order val="8"/>
          <c:tx>
            <c:strRef>
              <c:f>Juni!$K$10:$K$11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87A-4220-B7C9-00484B44ED8A}"/>
            </c:ext>
          </c:extLst>
        </c:ser>
        <c:ser>
          <c:idx val="9"/>
          <c:order val="9"/>
          <c:tx>
            <c:strRef>
              <c:f>Juni!$L$10:$L$11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Juni!$B$12:$B$41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Juni!$L$12:$L$41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87A-4220-B7C9-00484B44E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86"/>
        <c:axId val="4302"/>
      </c:scatterChart>
      <c:valAx>
        <c:axId val="2068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4302"/>
        <c:crosses val="autoZero"/>
        <c:crossBetween val="midCat"/>
      </c:valAx>
      <c:valAx>
        <c:axId val="4302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0686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Juli!$C$10:$C$11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F86-4F78-B0F2-5E5D06D3C3FD}"/>
            </c:ext>
          </c:extLst>
        </c:ser>
        <c:ser>
          <c:idx val="1"/>
          <c:order val="1"/>
          <c:tx>
            <c:strRef>
              <c:f>Juli!$D$10:$D$11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F86-4F78-B0F2-5E5D06D3C3FD}"/>
            </c:ext>
          </c:extLst>
        </c:ser>
        <c:ser>
          <c:idx val="2"/>
          <c:order val="2"/>
          <c:tx>
            <c:strRef>
              <c:f>Juli!$E$10:$E$11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F86-4F78-B0F2-5E5D06D3C3FD}"/>
            </c:ext>
          </c:extLst>
        </c:ser>
        <c:ser>
          <c:idx val="3"/>
          <c:order val="3"/>
          <c:tx>
            <c:strRef>
              <c:f>Juli!$F$10:$F$11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86-4F78-B0F2-5E5D06D3C3FD}"/>
            </c:ext>
          </c:extLst>
        </c:ser>
        <c:ser>
          <c:idx val="4"/>
          <c:order val="4"/>
          <c:tx>
            <c:strRef>
              <c:f>Juli!$G$10:$G$11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F86-4F78-B0F2-5E5D06D3C3FD}"/>
            </c:ext>
          </c:extLst>
        </c:ser>
        <c:ser>
          <c:idx val="5"/>
          <c:order val="5"/>
          <c:tx>
            <c:strRef>
              <c:f>Juli!$H$10:$H$11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86-4F78-B0F2-5E5D06D3C3FD}"/>
            </c:ext>
          </c:extLst>
        </c:ser>
        <c:ser>
          <c:idx val="6"/>
          <c:order val="6"/>
          <c:tx>
            <c:strRef>
              <c:f>Juli!$I$10:$I$11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F86-4F78-B0F2-5E5D06D3C3FD}"/>
            </c:ext>
          </c:extLst>
        </c:ser>
        <c:ser>
          <c:idx val="7"/>
          <c:order val="7"/>
          <c:tx>
            <c:strRef>
              <c:f>Juli!$J$10:$J$11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F86-4F78-B0F2-5E5D06D3C3FD}"/>
            </c:ext>
          </c:extLst>
        </c:ser>
        <c:ser>
          <c:idx val="8"/>
          <c:order val="8"/>
          <c:tx>
            <c:strRef>
              <c:f>Juli!$K$10:$K$11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F86-4F78-B0F2-5E5D06D3C3FD}"/>
            </c:ext>
          </c:extLst>
        </c:ser>
        <c:ser>
          <c:idx val="9"/>
          <c:order val="9"/>
          <c:tx>
            <c:strRef>
              <c:f>Juli!$L$10:$L$11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Juli!$B$12:$B$42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Juli!$L$12:$L$42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F86-4F78-B0F2-5E5D06D3C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750"/>
        <c:axId val="1270"/>
      </c:scatterChart>
      <c:valAx>
        <c:axId val="2975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270"/>
        <c:crosses val="autoZero"/>
        <c:crossBetween val="midCat"/>
      </c:valAx>
      <c:valAx>
        <c:axId val="1270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9750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August!$C$10:$C$11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August!$C$12:$C$42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9D-4A6A-BBDC-5B2E74DA7E6E}"/>
            </c:ext>
          </c:extLst>
        </c:ser>
        <c:ser>
          <c:idx val="1"/>
          <c:order val="1"/>
          <c:tx>
            <c:strRef>
              <c:f>August!$D$10:$D$11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August!$D$12:$D$42</c:f>
              <c:numCache>
                <c:formatCode>0.0</c:formatCode>
                <c:ptCount val="31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F9D-4A6A-BBDC-5B2E74DA7E6E}"/>
            </c:ext>
          </c:extLst>
        </c:ser>
        <c:ser>
          <c:idx val="2"/>
          <c:order val="2"/>
          <c:tx>
            <c:strRef>
              <c:f>August!$E$10:$E$11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August!$E$12:$E$42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F9D-4A6A-BBDC-5B2E74DA7E6E}"/>
            </c:ext>
          </c:extLst>
        </c:ser>
        <c:ser>
          <c:idx val="3"/>
          <c:order val="3"/>
          <c:tx>
            <c:strRef>
              <c:f>August!$F$10:$F$11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August!$F$12:$F$42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F9D-4A6A-BBDC-5B2E74DA7E6E}"/>
            </c:ext>
          </c:extLst>
        </c:ser>
        <c:ser>
          <c:idx val="4"/>
          <c:order val="4"/>
          <c:tx>
            <c:strRef>
              <c:f>August!$G$10:$G$11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August!$G$12:$G$42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F9D-4A6A-BBDC-5B2E74DA7E6E}"/>
            </c:ext>
          </c:extLst>
        </c:ser>
        <c:ser>
          <c:idx val="5"/>
          <c:order val="5"/>
          <c:tx>
            <c:strRef>
              <c:f>August!$H$10:$H$11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August!$H$12:$H$42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F9D-4A6A-BBDC-5B2E74DA7E6E}"/>
            </c:ext>
          </c:extLst>
        </c:ser>
        <c:ser>
          <c:idx val="6"/>
          <c:order val="6"/>
          <c:tx>
            <c:strRef>
              <c:f>August!$I$10:$I$11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August!$I$12:$I$42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F9D-4A6A-BBDC-5B2E74DA7E6E}"/>
            </c:ext>
          </c:extLst>
        </c:ser>
        <c:ser>
          <c:idx val="7"/>
          <c:order val="7"/>
          <c:tx>
            <c:strRef>
              <c:f>August!$J$10:$J$11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August!$J$12:$J$42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F9D-4A6A-BBDC-5B2E74DA7E6E}"/>
            </c:ext>
          </c:extLst>
        </c:ser>
        <c:ser>
          <c:idx val="8"/>
          <c:order val="8"/>
          <c:tx>
            <c:strRef>
              <c:f>August!$K$10:$K$11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August!$K$12:$K$42</c:f>
              <c:numCache>
                <c:formatCode>0.0</c:formatCode>
                <c:ptCount val="31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F9D-4A6A-BBDC-5B2E74DA7E6E}"/>
            </c:ext>
          </c:extLst>
        </c:ser>
        <c:ser>
          <c:idx val="9"/>
          <c:order val="9"/>
          <c:tx>
            <c:strRef>
              <c:f>August!$L$10:$L$11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August!$B$12:$B$42</c:f>
              <c:strCache>
                <c:ptCount val="3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</c:strCache>
            </c:strRef>
          </c:xVal>
          <c:yVal>
            <c:numRef>
              <c:f>August!$L$12:$L$42</c:f>
              <c:numCache>
                <c:formatCode>0.0</c:formatCode>
                <c:ptCount val="31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BF9D-4A6A-BBDC-5B2E74DA7E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241"/>
        <c:axId val="6805"/>
      </c:scatterChart>
      <c:valAx>
        <c:axId val="2924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6805"/>
        <c:crosses val="autoZero"/>
        <c:crossBetween val="midCat"/>
      </c:valAx>
      <c:valAx>
        <c:axId val="6805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29241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1"/>
  <c:style val="2"/>
  <c:chart>
    <c:title>
      <c:tx>
        <c:rich>
          <a:bodyPr/>
          <a:lstStyle/>
          <a:p>
            <a:pPr>
              <a:defRPr/>
            </a:pPr>
            <a:r>
              <a:rPr lang="de-DE" sz="1600" b="1">
                <a:solidFill>
                  <a:srgbClr val="000000"/>
                </a:solidFill>
                <a:latin typeface="Arial"/>
              </a:rPr>
              <a:t>Substrateinsatz</a:t>
            </a:r>
          </a:p>
        </c:rich>
      </c:tx>
      <c:overlay val="1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September!$C$10:$C$11</c:f>
              <c:strCache>
                <c:ptCount val="2"/>
                <c:pt idx="0">
                  <c:v>Gülle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004586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September!$C$12:$C$41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A2-443A-A684-4ECA02DAA5B4}"/>
            </c:ext>
          </c:extLst>
        </c:ser>
        <c:ser>
          <c:idx val="1"/>
          <c:order val="1"/>
          <c:tx>
            <c:strRef>
              <c:f>September!$D$10:$D$11</c:f>
              <c:strCache>
                <c:ptCount val="2"/>
                <c:pt idx="0">
                  <c:v>Mist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42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September!$D$12:$D$41</c:f>
              <c:numCache>
                <c:formatCode>0.0</c:formatCode>
                <c:ptCount val="30"/>
                <c:pt idx="0">
                  <c:v>1</c:v>
                </c:pt>
                <c:pt idx="1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A2-443A-A684-4ECA02DAA5B4}"/>
            </c:ext>
          </c:extLst>
        </c:ser>
        <c:ser>
          <c:idx val="2"/>
          <c:order val="2"/>
          <c:tx>
            <c:strRef>
              <c:f>September!$E$10:$E$11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FF950E"/>
              </a:solidFill>
              <a:round/>
            </a:ln>
          </c:spPr>
          <c:marker>
            <c:symbol val="diamond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September!$E$12:$E$41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A2-443A-A684-4ECA02DAA5B4}"/>
            </c:ext>
          </c:extLst>
        </c:ser>
        <c:ser>
          <c:idx val="3"/>
          <c:order val="3"/>
          <c:tx>
            <c:strRef>
              <c:f>September!$F$10:$F$11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C5000B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September!$F$12:$F$41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A2-443A-A684-4ECA02DAA5B4}"/>
            </c:ext>
          </c:extLst>
        </c:ser>
        <c:ser>
          <c:idx val="4"/>
          <c:order val="4"/>
          <c:tx>
            <c:strRef>
              <c:f>September!$G$10:$G$11</c:f>
              <c:strCache>
                <c:ptCount val="2"/>
                <c:pt idx="0">
                  <c:v>Maissilage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FFD320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September!$G$12:$G$41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A2-443A-A684-4ECA02DAA5B4}"/>
            </c:ext>
          </c:extLst>
        </c:ser>
        <c:ser>
          <c:idx val="5"/>
          <c:order val="5"/>
          <c:tx>
            <c:strRef>
              <c:f>September!$H$10:$H$11</c:f>
              <c:strCache>
                <c:ptCount val="2"/>
                <c:pt idx="0">
                  <c:v>Grassilage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579D1C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September!$H$12:$H$41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A2-443A-A684-4ECA02DAA5B4}"/>
            </c:ext>
          </c:extLst>
        </c:ser>
        <c:ser>
          <c:idx val="6"/>
          <c:order val="6"/>
          <c:tx>
            <c:strRef>
              <c:f>September!$I$10:$I$11</c:f>
              <c:strCache>
                <c:ptCount val="2"/>
                <c:pt idx="0">
                  <c:v>GPS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7E0021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September!$I$12:$I$41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A2-443A-A684-4ECA02DAA5B4}"/>
            </c:ext>
          </c:extLst>
        </c:ser>
        <c:ser>
          <c:idx val="7"/>
          <c:order val="7"/>
          <c:tx>
            <c:strRef>
              <c:f>September!$J$10:$J$11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83CAFF"/>
              </a:solidFill>
              <a:round/>
            </a:ln>
          </c:spPr>
          <c:marker>
            <c:symbol val="triangl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September!$J$12:$J$41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A2-443A-A684-4ECA02DAA5B4}"/>
            </c:ext>
          </c:extLst>
        </c:ser>
        <c:ser>
          <c:idx val="8"/>
          <c:order val="8"/>
          <c:tx>
            <c:strRef>
              <c:f>September!$K$10:$K$11</c:f>
              <c:strCache>
                <c:ptCount val="2"/>
                <c:pt idx="0">
                  <c:v>…</c:v>
                </c:pt>
                <c:pt idx="1">
                  <c:v>Tonnen
pro Tag</c:v>
                </c:pt>
              </c:strCache>
            </c:strRef>
          </c:tx>
          <c:spPr>
            <a:ln w="28800">
              <a:solidFill>
                <a:srgbClr val="4B1F6F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September!$K$12:$K$41</c:f>
              <c:numCache>
                <c:formatCode>0.0</c:formatCode>
                <c:ptCount val="30"/>
                <c:pt idx="0">
                  <c:v>1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CA2-443A-A684-4ECA02DAA5B4}"/>
            </c:ext>
          </c:extLst>
        </c:ser>
        <c:ser>
          <c:idx val="9"/>
          <c:order val="9"/>
          <c:tx>
            <c:strRef>
              <c:f>September!$L$10:$L$11</c:f>
              <c:strCache>
                <c:ptCount val="2"/>
                <c:pt idx="0">
                  <c:v>Einbringmenge gesamt</c:v>
                </c:pt>
                <c:pt idx="1">
                  <c:v>Tonnen
pro Tag</c:v>
                </c:pt>
              </c:strCache>
            </c:strRef>
          </c:tx>
          <c:spPr>
            <a:ln w="37800">
              <a:solidFill>
                <a:srgbClr val="AECF00"/>
              </a:solidFill>
              <a:round/>
            </a:ln>
          </c:spPr>
          <c:marker>
            <c:symbol val="square"/>
            <c:size val="8"/>
            <c:spPr>
              <a:solidFill>
                <a:srgbClr val="EE4000"/>
              </a:solidFill>
            </c:spPr>
          </c:marker>
          <c:xVal>
            <c:strRef>
              <c:f>September!$B$12:$B$41</c:f>
              <c:strCache>
                <c:ptCount val="30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</c:strCache>
            </c:strRef>
          </c:xVal>
          <c:yVal>
            <c:numRef>
              <c:f>September!$L$12:$L$41</c:f>
              <c:numCache>
                <c:formatCode>0.0</c:formatCode>
                <c:ptCount val="30"/>
                <c:pt idx="0">
                  <c:v>9</c:v>
                </c:pt>
                <c:pt idx="1">
                  <c:v>10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CA2-443A-A684-4ECA02DA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78"/>
        <c:axId val="16218"/>
      </c:scatterChart>
      <c:valAx>
        <c:axId val="947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Zeit (Datum)</a:t>
                </a:r>
              </a:p>
            </c:rich>
          </c:tx>
          <c:overlay val="1"/>
        </c:title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16218"/>
        <c:crosses val="autoZero"/>
        <c:crossBetween val="midCat"/>
      </c:valAx>
      <c:valAx>
        <c:axId val="16218"/>
        <c:scaling>
          <c:orientation val="minMax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 sz="1400">
                    <a:solidFill>
                      <a:srgbClr val="000000"/>
                    </a:solidFill>
                    <a:latin typeface="Arial"/>
                  </a:rPr>
                  <a:t>Mengen (t/d)</a:t>
                </a:r>
              </a:p>
            </c:rich>
          </c:tx>
          <c:overlay val="1"/>
        </c:title>
        <c:numFmt formatCode="0.0" sourceLinked="1"/>
        <c:majorTickMark val="out"/>
        <c:minorTickMark val="none"/>
        <c:tickLblPos val="low"/>
        <c:spPr>
          <a:ln>
            <a:solidFill>
              <a:srgbClr val="B3B3B3"/>
            </a:solidFill>
          </a:ln>
        </c:spPr>
        <c:crossAx val="9478"/>
        <c:crosses val="autoZero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r"/>
      <c:overlay val="0"/>
      <c:spPr>
        <a:noFill/>
        <a:ln>
          <a:noFill/>
        </a:ln>
      </c:spPr>
    </c:legend>
    <c:plotVisOnly val="1"/>
    <c:dispBlanksAs val="zero"/>
    <c:showDLblsOverMax val="1"/>
  </c:chart>
  <c:spPr>
    <a:solidFill>
      <a:srgbClr val="FFFFFF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3" name="Text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5" name="Grafik 1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17318</xdr:colOff>
      <xdr:row>0</xdr:row>
      <xdr:rowOff>0</xdr:rowOff>
    </xdr:from>
    <xdr:to>
      <xdr:col>7</xdr:col>
      <xdr:colOff>647678</xdr:colOff>
      <xdr:row>0</xdr:row>
      <xdr:rowOff>432360</xdr:rowOff>
    </xdr:to>
    <xdr:sp macro="" textlink="">
      <xdr:nvSpPr>
        <xdr:cNvPr id="2" name="TextShape 1">
          <a:extLst>
            <a:ext uri="{FF2B5EF4-FFF2-40B4-BE49-F238E27FC236}">
              <a16:creationId xmlns:a16="http://schemas.microsoft.com/office/drawing/2014/main" id="{E98EE751-94D9-4A87-BFF8-4E78722A01D7}"/>
            </a:ext>
          </a:extLst>
        </xdr:cNvPr>
        <xdr:cNvSpPr txBox="1"/>
      </xdr:nvSpPr>
      <xdr:spPr>
        <a:xfrm>
          <a:off x="190500" y="0"/>
          <a:ext cx="5115769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12</xdr:col>
      <xdr:colOff>1</xdr:colOff>
      <xdr:row>4</xdr:row>
      <xdr:rowOff>34637</xdr:rowOff>
    </xdr:from>
    <xdr:to>
      <xdr:col>14</xdr:col>
      <xdr:colOff>845568</xdr:colOff>
      <xdr:row>5</xdr:row>
      <xdr:rowOff>325920</xdr:rowOff>
    </xdr:to>
    <xdr:pic>
      <xdr:nvPicPr>
        <xdr:cNvPr id="3" name="Grafik 16">
          <a:extLst>
            <a:ext uri="{FF2B5EF4-FFF2-40B4-BE49-F238E27FC236}">
              <a16:creationId xmlns:a16="http://schemas.microsoft.com/office/drawing/2014/main" id="{B365C6C5-B2D8-4A0D-AF8C-8C5655490CE8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884228" y="813955"/>
          <a:ext cx="3062295" cy="63764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40" name="Chart 1">
          <a:extLst>
            <a:ext uri="{FF2B5EF4-FFF2-40B4-BE49-F238E27FC236}">
              <a16:creationId xmlns:a16="http://schemas.microsoft.com/office/drawing/2014/main" id="{00000000-0008-0000-0A00-00002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41" name="TextShape 1">
          <a:extLst>
            <a:ext uri="{FF2B5EF4-FFF2-40B4-BE49-F238E27FC236}">
              <a16:creationId xmlns:a16="http://schemas.microsoft.com/office/drawing/2014/main" id="{00000000-0008-0000-0A00-00002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43" name="Grafik 16">
          <a:extLst>
            <a:ext uri="{FF2B5EF4-FFF2-40B4-BE49-F238E27FC236}">
              <a16:creationId xmlns:a16="http://schemas.microsoft.com/office/drawing/2014/main" id="{00000000-0008-0000-0A00-00002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44" name="Chart 1">
          <a:extLst>
            <a:ext uri="{FF2B5EF4-FFF2-40B4-BE49-F238E27FC236}">
              <a16:creationId xmlns:a16="http://schemas.microsoft.com/office/drawing/2014/main" id="{00000000-0008-0000-0B00-00002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45" name="TextShape 1">
          <a:extLst>
            <a:ext uri="{FF2B5EF4-FFF2-40B4-BE49-F238E27FC236}">
              <a16:creationId xmlns:a16="http://schemas.microsoft.com/office/drawing/2014/main" id="{00000000-0008-0000-0B00-00002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47" name="Grafik 16">
          <a:extLst>
            <a:ext uri="{FF2B5EF4-FFF2-40B4-BE49-F238E27FC236}">
              <a16:creationId xmlns:a16="http://schemas.microsoft.com/office/drawing/2014/main" id="{00000000-0008-0000-0B00-00002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1080</xdr:colOff>
      <xdr:row>0</xdr:row>
      <xdr:rowOff>0</xdr:rowOff>
    </xdr:from>
    <xdr:to>
      <xdr:col>5</xdr:col>
      <xdr:colOff>721440</xdr:colOff>
      <xdr:row>0</xdr:row>
      <xdr:rowOff>432360</xdr:rowOff>
    </xdr:to>
    <xdr:sp macro="" textlink="">
      <xdr:nvSpPr>
        <xdr:cNvPr id="48" name="TextShape 1">
          <a:extLst>
            <a:ext uri="{FF2B5EF4-FFF2-40B4-BE49-F238E27FC236}">
              <a16:creationId xmlns:a16="http://schemas.microsoft.com/office/drawing/2014/main" id="{00000000-0008-0000-0C00-000030000000}"/>
            </a:ext>
          </a:extLst>
        </xdr:cNvPr>
        <xdr:cNvSpPr txBox="1"/>
      </xdr:nvSpPr>
      <xdr:spPr>
        <a:xfrm>
          <a:off x="180720" y="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NACHWEISBUCH</a:t>
          </a:r>
          <a:endParaRPr/>
        </a:p>
      </xdr:txBody>
    </xdr:sp>
    <xdr:clientData/>
  </xdr:twoCellAnchor>
  <xdr:twoCellAnchor editAs="oneCell">
    <xdr:from>
      <xdr:col>8</xdr:col>
      <xdr:colOff>1740240</xdr:colOff>
      <xdr:row>4</xdr:row>
      <xdr:rowOff>115560</xdr:rowOff>
    </xdr:from>
    <xdr:to>
      <xdr:col>9</xdr:col>
      <xdr:colOff>2381580</xdr:colOff>
      <xdr:row>6</xdr:row>
      <xdr:rowOff>57960</xdr:rowOff>
    </xdr:to>
    <xdr:pic>
      <xdr:nvPicPr>
        <xdr:cNvPr id="50" name="Grafik 16">
          <a:extLst>
            <a:ext uri="{FF2B5EF4-FFF2-40B4-BE49-F238E27FC236}">
              <a16:creationId xmlns:a16="http://schemas.microsoft.com/office/drawing/2014/main" id="{00000000-0008-0000-0C00-000032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9515520" y="918000"/>
          <a:ext cx="3240000" cy="662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360</xdr:rowOff>
    </xdr:from>
    <xdr:to>
      <xdr:col>7</xdr:col>
      <xdr:colOff>15120</xdr:colOff>
      <xdr:row>1</xdr:row>
      <xdr:rowOff>1080</xdr:rowOff>
    </xdr:to>
    <xdr:sp macro="" textlink="">
      <xdr:nvSpPr>
        <xdr:cNvPr id="51" name="TextShape 1">
          <a:extLst>
            <a:ext uri="{FF2B5EF4-FFF2-40B4-BE49-F238E27FC236}">
              <a16:creationId xmlns:a16="http://schemas.microsoft.com/office/drawing/2014/main" id="{00000000-0008-0000-0D00-000033000000}"/>
            </a:ext>
          </a:extLst>
        </xdr:cNvPr>
        <xdr:cNvSpPr txBox="1"/>
      </xdr:nvSpPr>
      <xdr:spPr>
        <a:xfrm>
          <a:off x="17964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40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GÜLLEMENGEN-BERECHNUNG</a:t>
          </a:r>
          <a:endParaRPr/>
        </a:p>
      </xdr:txBody>
    </xdr:sp>
    <xdr:clientData/>
  </xdr:twoCellAnchor>
  <xdr:twoCellAnchor editAs="oneCell">
    <xdr:from>
      <xdr:col>1</xdr:col>
      <xdr:colOff>0</xdr:colOff>
      <xdr:row>0</xdr:row>
      <xdr:rowOff>360</xdr:rowOff>
    </xdr:from>
    <xdr:to>
      <xdr:col>7</xdr:col>
      <xdr:colOff>15120</xdr:colOff>
      <xdr:row>1</xdr:row>
      <xdr:rowOff>1080</xdr:rowOff>
    </xdr:to>
    <xdr:sp macro="" textlink="">
      <xdr:nvSpPr>
        <xdr:cNvPr id="52" name="TextShape 1">
          <a:extLst>
            <a:ext uri="{FF2B5EF4-FFF2-40B4-BE49-F238E27FC236}">
              <a16:creationId xmlns:a16="http://schemas.microsoft.com/office/drawing/2014/main" id="{00000000-0008-0000-0D00-000034000000}"/>
            </a:ext>
          </a:extLst>
        </xdr:cNvPr>
        <xdr:cNvSpPr txBox="1"/>
      </xdr:nvSpPr>
      <xdr:spPr>
        <a:xfrm>
          <a:off x="17964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40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GÜLLEMENGEN-BERECHNUNG</a:t>
          </a:r>
          <a:endParaRPr/>
        </a:p>
      </xdr:txBody>
    </xdr:sp>
    <xdr:clientData/>
  </xdr:twoCellAnchor>
  <xdr:twoCellAnchor editAs="oneCell">
    <xdr:from>
      <xdr:col>10</xdr:col>
      <xdr:colOff>59040</xdr:colOff>
      <xdr:row>0</xdr:row>
      <xdr:rowOff>216000</xdr:rowOff>
    </xdr:from>
    <xdr:to>
      <xdr:col>13</xdr:col>
      <xdr:colOff>1051620</xdr:colOff>
      <xdr:row>2</xdr:row>
      <xdr:rowOff>15120</xdr:rowOff>
    </xdr:to>
    <xdr:pic>
      <xdr:nvPicPr>
        <xdr:cNvPr id="53" name="Grafik 16">
          <a:extLst>
            <a:ext uri="{FF2B5EF4-FFF2-40B4-BE49-F238E27FC236}">
              <a16:creationId xmlns:a16="http://schemas.microsoft.com/office/drawing/2014/main" id="{00000000-0008-0000-0D00-00003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8582400" y="216000"/>
          <a:ext cx="3240000" cy="662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173520</xdr:colOff>
      <xdr:row>0</xdr:row>
      <xdr:rowOff>360</xdr:rowOff>
    </xdr:from>
    <xdr:to>
      <xdr:col>5</xdr:col>
      <xdr:colOff>1038960</xdr:colOff>
      <xdr:row>1</xdr:row>
      <xdr:rowOff>1080</xdr:rowOff>
    </xdr:to>
    <xdr:sp macro="" textlink="">
      <xdr:nvSpPr>
        <xdr:cNvPr id="54" name="TextShape 1">
          <a:extLst>
            <a:ext uri="{FF2B5EF4-FFF2-40B4-BE49-F238E27FC236}">
              <a16:creationId xmlns:a16="http://schemas.microsoft.com/office/drawing/2014/main" id="{00000000-0008-0000-0E00-000036000000}"/>
            </a:ext>
          </a:extLst>
        </xdr:cNvPr>
        <xdr:cNvSpPr txBox="1"/>
      </xdr:nvSpPr>
      <xdr:spPr>
        <a:xfrm>
          <a:off x="173520" y="360"/>
          <a:ext cx="5400360" cy="43236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JAHRESÜBERSICHT</a:t>
          </a:r>
          <a:endParaRPr/>
        </a:p>
      </xdr:txBody>
    </xdr:sp>
    <xdr:clientData/>
  </xdr:twoCellAnchor>
  <xdr:twoCellAnchor editAs="oneCell">
    <xdr:from>
      <xdr:col>13</xdr:col>
      <xdr:colOff>506880</xdr:colOff>
      <xdr:row>4</xdr:row>
      <xdr:rowOff>111960</xdr:rowOff>
    </xdr:from>
    <xdr:to>
      <xdr:col>15</xdr:col>
      <xdr:colOff>1189140</xdr:colOff>
      <xdr:row>6</xdr:row>
      <xdr:rowOff>54360</xdr:rowOff>
    </xdr:to>
    <xdr:pic>
      <xdr:nvPicPr>
        <xdr:cNvPr id="56" name="Grafik 16">
          <a:extLst>
            <a:ext uri="{FF2B5EF4-FFF2-40B4-BE49-F238E27FC236}">
              <a16:creationId xmlns:a16="http://schemas.microsoft.com/office/drawing/2014/main" id="{00000000-0008-0000-0E00-000038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120720" y="903600"/>
          <a:ext cx="3240000" cy="6624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5" name="Text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7" name="Grafik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8" name="Chart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9" name="TextShape 1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11" name="Grafik 16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13" name="TextShape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15</xdr:col>
      <xdr:colOff>3050</xdr:colOff>
      <xdr:row>6</xdr:row>
      <xdr:rowOff>56880</xdr:rowOff>
    </xdr:to>
    <xdr:pic>
      <xdr:nvPicPr>
        <xdr:cNvPr id="15" name="Grafik 16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17" name="TextShape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19" name="Grafik 16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0" name="Chart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21" name="TextShape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23" name="Grafik 16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4" name="Chart 1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25" name="TextShape 1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27" name="Grafik 1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28" name="Chart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29" name="TextShape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31" name="Grafik 16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82800</xdr:colOff>
      <xdr:row>12</xdr:row>
      <xdr:rowOff>292320</xdr:rowOff>
    </xdr:from>
    <xdr:to>
      <xdr:col>25</xdr:col>
      <xdr:colOff>84960</xdr:colOff>
      <xdr:row>31</xdr:row>
      <xdr:rowOff>117360</xdr:rowOff>
    </xdr:to>
    <xdr:graphicFrame macro="">
      <xdr:nvGraphicFramePr>
        <xdr:cNvPr id="32" name="Chart 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7</xdr:col>
      <xdr:colOff>630360</xdr:colOff>
      <xdr:row>0</xdr:row>
      <xdr:rowOff>432360</xdr:rowOff>
    </xdr:to>
    <xdr:sp macro="" textlink="">
      <xdr:nvSpPr>
        <xdr:cNvPr id="33" name="TextShape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179640" y="0"/>
          <a:ext cx="5400360" cy="432360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</xdr:spPr>
      <xdr:txBody>
        <a:bodyPr lIns="576000" tIns="0" rIns="0" bIns="0"/>
        <a:lstStyle/>
        <a:p>
          <a:r>
            <a:rPr lang="de-DE" sz="2200" strike="noStrike">
              <a:solidFill>
                <a:srgbClr val="FFFFFF"/>
              </a:solidFill>
              <a:latin typeface="Arial Black"/>
              <a:ea typeface="Microsoft YaHei"/>
            </a:rPr>
            <a:t>EINSATZSTOFFTAGEBUCH</a:t>
          </a:r>
          <a:endParaRPr/>
        </a:p>
      </xdr:txBody>
    </xdr:sp>
    <xdr:clientData/>
  </xdr:twoCellAnchor>
  <xdr:twoCellAnchor editAs="oneCell">
    <xdr:from>
      <xdr:col>11</xdr:col>
      <xdr:colOff>1039680</xdr:colOff>
      <xdr:row>4</xdr:row>
      <xdr:rowOff>111960</xdr:rowOff>
    </xdr:from>
    <xdr:to>
      <xdr:col>14</xdr:col>
      <xdr:colOff>844425</xdr:colOff>
      <xdr:row>6</xdr:row>
      <xdr:rowOff>56880</xdr:rowOff>
    </xdr:to>
    <xdr:pic>
      <xdr:nvPicPr>
        <xdr:cNvPr id="35" name="Grafik 16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373320" y="914400"/>
          <a:ext cx="3253320" cy="6649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1048576"/>
  <sheetViews>
    <sheetView tabSelected="1" zoomScale="55" zoomScaleNormal="55" zoomScalePageLayoutView="55" workbookViewId="0">
      <selection activeCell="M15" sqref="M15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5"/>
      <c r="M1" s="5"/>
      <c r="N1" s="323" t="s">
        <v>0</v>
      </c>
      <c r="O1" s="323"/>
      <c r="P1" s="323"/>
      <c r="Q1" s="5"/>
      <c r="R1" s="162" t="s">
        <v>1</v>
      </c>
      <c r="S1" s="163"/>
      <c r="T1" s="164"/>
      <c r="U1" s="165"/>
      <c r="V1" s="10"/>
      <c r="W1" s="10"/>
      <c r="X1" s="10"/>
      <c r="Y1" s="10"/>
      <c r="Z1" s="10"/>
      <c r="AA1" s="10"/>
    </row>
    <row r="2" spans="1:1024" ht="5.65" customHeight="1" x14ac:dyDescent="0.25"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62"/>
      <c r="S2" s="163"/>
      <c r="T2" s="164"/>
      <c r="U2" s="165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08"/>
      <c r="B3" s="308"/>
      <c r="C3" s="308"/>
      <c r="D3" s="308"/>
      <c r="E3" s="308"/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5"/>
      <c r="R3" s="324" t="s">
        <v>2</v>
      </c>
      <c r="S3" s="324"/>
      <c r="T3" s="324"/>
      <c r="U3" s="165"/>
      <c r="V3" s="10"/>
      <c r="W3" s="10"/>
      <c r="X3" s="10"/>
      <c r="Y3" s="10"/>
      <c r="Z3" s="10"/>
      <c r="AA3" s="10"/>
    </row>
    <row r="4" spans="1:1024" ht="19.899999999999999" customHeight="1" x14ac:dyDescent="0.25"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1"/>
      <c r="M4" s="11"/>
      <c r="N4" s="11"/>
      <c r="O4" s="11"/>
      <c r="P4" s="12"/>
      <c r="Q4" s="13"/>
      <c r="R4" s="324"/>
      <c r="S4" s="324"/>
      <c r="T4" s="324"/>
      <c r="U4" s="165"/>
      <c r="V4" s="10"/>
      <c r="W4" s="10"/>
      <c r="X4" s="10"/>
      <c r="Y4" s="10"/>
      <c r="Z4" s="10"/>
      <c r="AA4" s="10"/>
    </row>
    <row r="5" spans="1:1024" ht="28.35" customHeight="1" x14ac:dyDescent="0.2">
      <c r="A5" s="14"/>
      <c r="B5" s="15" t="s">
        <v>4</v>
      </c>
      <c r="C5" s="326" t="s">
        <v>5</v>
      </c>
      <c r="D5" s="326"/>
      <c r="E5" s="326"/>
      <c r="F5" s="326"/>
      <c r="G5" s="326"/>
      <c r="H5" s="326"/>
      <c r="I5" s="326"/>
      <c r="J5" s="326"/>
      <c r="K5" s="16"/>
      <c r="L5" s="327"/>
      <c r="M5" s="327"/>
      <c r="N5" s="327"/>
      <c r="O5" s="327"/>
      <c r="P5" s="17"/>
      <c r="Q5" s="18"/>
      <c r="R5" s="324"/>
      <c r="S5" s="324"/>
      <c r="T5" s="324"/>
      <c r="U5" s="165"/>
      <c r="V5" s="10"/>
      <c r="W5" s="10"/>
      <c r="X5" s="10"/>
      <c r="Y5" s="10"/>
      <c r="Z5" s="10"/>
      <c r="AA5" s="10"/>
    </row>
    <row r="6" spans="1:1024" ht="28.35" customHeight="1" x14ac:dyDescent="0.25">
      <c r="A6" s="14"/>
      <c r="B6" s="15" t="s">
        <v>6</v>
      </c>
      <c r="C6" s="326" t="s">
        <v>7</v>
      </c>
      <c r="D6" s="326"/>
      <c r="E6" s="326"/>
      <c r="F6" s="326"/>
      <c r="G6" s="326"/>
      <c r="H6" s="326"/>
      <c r="I6" s="326"/>
      <c r="J6" s="326"/>
      <c r="K6" s="19"/>
      <c r="L6" s="327"/>
      <c r="M6" s="327"/>
      <c r="N6" s="327"/>
      <c r="O6" s="327"/>
      <c r="P6" s="20"/>
      <c r="Q6" s="21"/>
      <c r="R6" s="162"/>
      <c r="S6" s="163"/>
      <c r="T6" s="164"/>
      <c r="U6" s="165"/>
      <c r="V6" s="10"/>
      <c r="W6" s="10"/>
      <c r="X6" s="10"/>
      <c r="Y6" s="10"/>
      <c r="Z6" s="10"/>
      <c r="AA6" s="10"/>
    </row>
    <row r="7" spans="1:1024" ht="28.35" customHeight="1" x14ac:dyDescent="0.4">
      <c r="A7" s="14"/>
      <c r="B7" s="316" t="s">
        <v>8</v>
      </c>
      <c r="C7" s="316"/>
      <c r="D7" s="316"/>
      <c r="E7" s="316"/>
      <c r="F7" s="22">
        <v>2016</v>
      </c>
      <c r="G7" s="317" t="s">
        <v>9</v>
      </c>
      <c r="H7" s="317"/>
      <c r="J7" s="23"/>
      <c r="K7" s="24"/>
      <c r="L7" s="318" t="s">
        <v>10</v>
      </c>
      <c r="M7" s="318"/>
      <c r="N7" s="318"/>
      <c r="O7" s="318"/>
      <c r="P7" s="25"/>
      <c r="Q7" s="25"/>
      <c r="R7" s="162"/>
      <c r="S7" s="163"/>
      <c r="T7" s="164"/>
      <c r="U7" s="165"/>
      <c r="V7" s="10"/>
      <c r="W7" s="10"/>
      <c r="X7" s="10"/>
      <c r="Y7" s="10"/>
      <c r="Z7" s="10"/>
      <c r="AA7" s="10"/>
    </row>
    <row r="8" spans="1:1024" ht="14.1" customHeight="1" x14ac:dyDescent="0.25">
      <c r="B8" s="26"/>
      <c r="C8" s="27"/>
      <c r="D8" s="27"/>
      <c r="E8" s="27"/>
      <c r="F8" s="27"/>
      <c r="G8" s="27"/>
      <c r="H8" s="28"/>
      <c r="I8" s="29"/>
      <c r="J8" s="21"/>
      <c r="K8" s="30"/>
      <c r="L8" s="30"/>
      <c r="M8" s="30"/>
      <c r="N8" s="30"/>
      <c r="O8" s="30"/>
      <c r="P8" s="25"/>
      <c r="Q8" s="25"/>
      <c r="R8" s="162"/>
      <c r="S8" s="163"/>
      <c r="T8" s="164"/>
      <c r="U8" s="165"/>
      <c r="V8" s="10"/>
      <c r="W8" s="10"/>
      <c r="X8" s="10"/>
      <c r="Y8" s="10"/>
      <c r="Z8" s="10"/>
      <c r="AA8" s="10"/>
    </row>
    <row r="9" spans="1:1024" ht="28.35" customHeight="1" x14ac:dyDescent="0.2">
      <c r="B9" s="31"/>
      <c r="C9" s="319" t="s">
        <v>11</v>
      </c>
      <c r="D9" s="319"/>
      <c r="E9" s="319"/>
      <c r="F9" s="319"/>
      <c r="G9" s="320" t="s">
        <v>12</v>
      </c>
      <c r="H9" s="320"/>
      <c r="I9" s="320"/>
      <c r="J9" s="320"/>
      <c r="K9" s="320"/>
      <c r="L9" s="321" t="s">
        <v>13</v>
      </c>
      <c r="M9" s="321"/>
      <c r="N9" s="321"/>
      <c r="O9" s="32"/>
      <c r="P9" s="21"/>
      <c r="Q9" s="21"/>
      <c r="R9" s="162"/>
      <c r="S9" s="164"/>
      <c r="T9" s="164"/>
      <c r="U9" s="165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"/>
      <c r="B10" s="33"/>
      <c r="C10" s="34" t="s">
        <v>14</v>
      </c>
      <c r="D10" s="35" t="s">
        <v>15</v>
      </c>
      <c r="E10" s="36" t="s">
        <v>16</v>
      </c>
      <c r="F10" s="37" t="s">
        <v>16</v>
      </c>
      <c r="G10" s="38" t="s">
        <v>17</v>
      </c>
      <c r="H10" s="38" t="s">
        <v>18</v>
      </c>
      <c r="I10" s="38" t="s">
        <v>19</v>
      </c>
      <c r="J10" s="39" t="s">
        <v>16</v>
      </c>
      <c r="K10" s="40" t="s">
        <v>16</v>
      </c>
      <c r="L10" s="41" t="s">
        <v>20</v>
      </c>
      <c r="M10" s="42" t="s">
        <v>21</v>
      </c>
      <c r="N10" s="43" t="s">
        <v>22</v>
      </c>
      <c r="O10" s="44" t="s">
        <v>16</v>
      </c>
      <c r="P10" s="45"/>
      <c r="Q10" s="45"/>
      <c r="R10" s="312" t="s">
        <v>23</v>
      </c>
      <c r="S10" s="312"/>
      <c r="T10" s="312"/>
      <c r="U10" s="31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"/>
      <c r="B11" s="48" t="s">
        <v>24</v>
      </c>
      <c r="C11" s="49" t="s">
        <v>25</v>
      </c>
      <c r="D11" s="49" t="s">
        <v>25</v>
      </c>
      <c r="E11" s="50" t="s">
        <v>25</v>
      </c>
      <c r="F11" s="51" t="s">
        <v>25</v>
      </c>
      <c r="G11" s="50" t="s">
        <v>25</v>
      </c>
      <c r="H11" s="50" t="s">
        <v>25</v>
      </c>
      <c r="I11" s="50" t="s">
        <v>25</v>
      </c>
      <c r="J11" s="50" t="s">
        <v>25</v>
      </c>
      <c r="K11" s="51" t="s">
        <v>25</v>
      </c>
      <c r="L11" s="50" t="s">
        <v>25</v>
      </c>
      <c r="M11" s="51" t="s">
        <v>26</v>
      </c>
      <c r="N11" s="51" t="s">
        <v>27</v>
      </c>
      <c r="O11" s="52" t="s">
        <v>16</v>
      </c>
      <c r="P11" s="45"/>
      <c r="Q11" s="45"/>
      <c r="R11" s="166"/>
      <c r="S11" s="166"/>
      <c r="T11" s="167"/>
      <c r="U11" s="168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12" t="s">
        <v>29</v>
      </c>
      <c r="S12" s="312"/>
      <c r="T12" s="312"/>
      <c r="U12" s="31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169"/>
      <c r="S13" s="165"/>
      <c r="T13" s="165"/>
      <c r="U13" s="165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170"/>
      <c r="S14" s="165"/>
      <c r="T14" s="165"/>
      <c r="U14" s="165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171"/>
      <c r="S15" s="156"/>
      <c r="T15" s="156"/>
      <c r="U15" s="156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  <c r="R16" s="172"/>
      <c r="S16" s="156"/>
      <c r="T16" s="156"/>
      <c r="U16" s="156"/>
    </row>
    <row r="17" spans="2:21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  <c r="R17" s="172"/>
      <c r="S17" s="156"/>
      <c r="T17" s="156"/>
      <c r="U17" s="156"/>
    </row>
    <row r="18" spans="2:21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  <c r="R18" s="172"/>
      <c r="S18" s="156"/>
      <c r="T18" s="156"/>
      <c r="U18" s="156"/>
    </row>
    <row r="19" spans="2:21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173"/>
      <c r="S19" s="174"/>
      <c r="T19" s="172"/>
      <c r="U19" s="156"/>
    </row>
    <row r="20" spans="2:21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174"/>
      <c r="S20" s="174"/>
      <c r="T20" s="172"/>
      <c r="U20" s="156"/>
    </row>
    <row r="21" spans="2:21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174"/>
      <c r="S21" s="174"/>
      <c r="T21" s="172"/>
      <c r="U21" s="156"/>
    </row>
    <row r="22" spans="2:21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174"/>
      <c r="S22" s="174"/>
      <c r="T22" s="172"/>
      <c r="U22" s="156"/>
    </row>
    <row r="23" spans="2:21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174"/>
      <c r="S23" s="174"/>
      <c r="T23" s="172"/>
      <c r="U23" s="156"/>
    </row>
    <row r="24" spans="2:21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174"/>
      <c r="S24" s="174"/>
      <c r="T24" s="172"/>
      <c r="U24" s="156"/>
    </row>
    <row r="25" spans="2:21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174"/>
      <c r="S25" s="174"/>
      <c r="T25" s="172"/>
      <c r="U25" s="156"/>
    </row>
    <row r="26" spans="2:21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174"/>
      <c r="S26" s="174"/>
      <c r="T26" s="172"/>
      <c r="U26" s="156"/>
    </row>
    <row r="27" spans="2:21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174"/>
      <c r="S27" s="174"/>
      <c r="T27" s="172"/>
      <c r="U27" s="156"/>
    </row>
    <row r="28" spans="2:21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174"/>
      <c r="S28" s="174"/>
      <c r="T28" s="172"/>
      <c r="U28" s="156"/>
    </row>
    <row r="29" spans="2:21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174"/>
      <c r="S29" s="174"/>
      <c r="T29" s="172"/>
      <c r="U29" s="156"/>
    </row>
    <row r="30" spans="2:21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174"/>
      <c r="S30" s="174"/>
      <c r="T30" s="172"/>
      <c r="U30" s="156"/>
    </row>
    <row r="31" spans="2:21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174"/>
      <c r="S31" s="174"/>
      <c r="T31" s="172"/>
      <c r="U31" s="156"/>
    </row>
    <row r="32" spans="2:21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174"/>
      <c r="S32" s="174"/>
      <c r="T32" s="172"/>
      <c r="U32" s="156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174"/>
      <c r="S33" s="174"/>
      <c r="T33" s="172"/>
      <c r="U33" s="156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174"/>
      <c r="S34" s="174"/>
      <c r="T34" s="172"/>
      <c r="U34" s="156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174"/>
      <c r="S35" s="174"/>
      <c r="T35" s="172"/>
      <c r="U35" s="156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174"/>
      <c r="S36" s="174"/>
      <c r="T36" s="172"/>
      <c r="U36" s="156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174"/>
      <c r="S37" s="174"/>
      <c r="T37" s="172"/>
      <c r="U37" s="156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174"/>
      <c r="S38" s="174"/>
      <c r="T38" s="172"/>
      <c r="U38" s="156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174"/>
      <c r="S39" s="174"/>
      <c r="T39" s="172"/>
      <c r="U39" s="156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174"/>
      <c r="S40" s="174"/>
      <c r="T40" s="172"/>
      <c r="U40" s="156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21"/>
      <c r="Q43" s="21"/>
      <c r="R43" s="2"/>
      <c r="S43" s="2"/>
      <c r="T43" s="3"/>
    </row>
    <row r="44" spans="1:1024" s="77" customFormat="1" ht="33.950000000000003" customHeight="1" x14ac:dyDescent="0.2">
      <c r="A44" s="1"/>
      <c r="B44" s="156"/>
      <c r="C44" s="156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75"/>
      <c r="Q44" s="75"/>
      <c r="R44" s="76"/>
      <c r="S44" s="76"/>
      <c r="T44" s="76"/>
      <c r="AMJ44" s="1"/>
    </row>
    <row r="45" spans="1:1024" s="1" customFormat="1" ht="14.1" customHeight="1" x14ac:dyDescent="0.2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78"/>
      <c r="R45" s="2"/>
      <c r="S45" s="2"/>
      <c r="T45" s="3"/>
    </row>
    <row r="46" spans="1:1024" s="79" customFormat="1" ht="19.899999999999999" customHeight="1" x14ac:dyDescent="0.2">
      <c r="B46" s="80" t="s">
        <v>65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1"/>
      <c r="S46" s="83"/>
      <c r="T46" s="84"/>
      <c r="AMJ46" s="1"/>
    </row>
    <row r="47" spans="1:1024" s="1" customFormat="1" ht="56.65" customHeight="1" x14ac:dyDescent="0.25">
      <c r="B47" s="85" t="s">
        <v>66</v>
      </c>
      <c r="C47" s="309"/>
      <c r="D47" s="309"/>
      <c r="E47" s="310" t="s">
        <v>67</v>
      </c>
      <c r="F47" s="310"/>
      <c r="G47" s="311"/>
      <c r="H47" s="311"/>
      <c r="I47" s="311"/>
      <c r="J47" s="311"/>
      <c r="K47" s="311"/>
      <c r="L47" s="311"/>
      <c r="M47" s="311"/>
      <c r="N47" s="311"/>
      <c r="O47" s="74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3k1wSJMSqS6kGrbJUsEeMjOGxVPwpqgkuyB76T//UPz5j2X8LzbOf4szp+tU6kuLnpRBnndrIDX+VEVhKK99lw==" saltValue="AS2tQSVPXuOSh1jYtv4jU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55118110236227" right="0.39370078740157483" top="0.47244094488188981" bottom="0.86614173228346458" header="0.39370078740157483" footer="0.39370078740157483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K1048576"/>
  <sheetViews>
    <sheetView zoomScale="55" zoomScaleNormal="55" zoomScalePageLayoutView="52" workbookViewId="0">
      <selection activeCell="L10" sqref="L10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76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21"/>
      <c r="Q43" s="21"/>
      <c r="R43" s="2"/>
      <c r="S43" s="2"/>
      <c r="T43" s="3"/>
    </row>
    <row r="44" spans="1:1024" s="77" customFormat="1" ht="33.950000000000003" customHeight="1" x14ac:dyDescent="0.2">
      <c r="A44" s="1"/>
      <c r="B44" s="178"/>
      <c r="C44" s="178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75"/>
      <c r="Q44" s="75"/>
      <c r="R44" s="76"/>
      <c r="S44" s="76"/>
      <c r="T44" s="76"/>
      <c r="AMJ44" s="1"/>
    </row>
    <row r="45" spans="1:1024" s="1" customFormat="1" ht="14.1" customHeight="1" x14ac:dyDescent="0.2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78"/>
      <c r="R45" s="2"/>
      <c r="S45" s="2"/>
      <c r="T45" s="3"/>
    </row>
    <row r="46" spans="1:1024" s="79" customFormat="1" ht="19.899999999999999" customHeight="1" x14ac:dyDescent="0.2">
      <c r="B46" s="223" t="s">
        <v>65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1"/>
      <c r="S46" s="83"/>
      <c r="T46" s="84"/>
      <c r="AMJ46" s="1"/>
    </row>
    <row r="47" spans="1:1024" s="1" customFormat="1" ht="56.65" customHeight="1" x14ac:dyDescent="0.25">
      <c r="B47" s="228" t="s">
        <v>66</v>
      </c>
      <c r="C47" s="309"/>
      <c r="D47" s="309"/>
      <c r="E47" s="330" t="s">
        <v>67</v>
      </c>
      <c r="F47" s="330"/>
      <c r="G47" s="331"/>
      <c r="H47" s="331"/>
      <c r="I47" s="331"/>
      <c r="J47" s="331"/>
      <c r="K47" s="331"/>
      <c r="L47" s="331"/>
      <c r="M47" s="331"/>
      <c r="N47" s="331"/>
      <c r="O47" s="74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LgGmPfNj51+rILaeDAEixVBCp7ltJKI0KJgUpLc0jzXzMiNvvAzMmaAv36DGKnVok4dIBLIr1mBfpzUSWbeCyQ==" saltValue="0CpxCjPvTvTtO5SvTw9Hr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55118110236227" right="0.39370078740157483" top="0.47244094488188981" bottom="0.86614173228346458" header="0.39370078740157483" footer="0.39370078740157483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K1048576"/>
  <sheetViews>
    <sheetView zoomScale="55" zoomScaleNormal="55" zoomScalePageLayoutView="52" workbookViewId="0">
      <selection activeCell="G46" activeCellId="6" sqref="A1:P11 L12:M41 B42:O43 B45 B46 E46:F46 G46:N46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77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1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2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59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3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59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3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59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3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59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3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59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3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59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3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59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3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59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3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59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3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59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3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59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3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59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3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59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3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59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3">
        <v>1500</v>
      </c>
      <c r="O41" s="64"/>
      <c r="P41" s="21"/>
      <c r="Q41" s="21"/>
      <c r="R41" s="2"/>
      <c r="S41" s="2"/>
      <c r="T41" s="3"/>
    </row>
    <row r="42" spans="1:1024" ht="25.5" customHeight="1" x14ac:dyDescent="0.2">
      <c r="B42" s="146" t="s">
        <v>60</v>
      </c>
      <c r="C42" s="147">
        <f t="shared" ref="C42:L42" si="2">IF(SUM(C12:C41)=0,"",SUM(C12:C41))</f>
        <v>2</v>
      </c>
      <c r="D42" s="147">
        <f t="shared" si="2"/>
        <v>3</v>
      </c>
      <c r="E42" s="147">
        <f t="shared" si="2"/>
        <v>2</v>
      </c>
      <c r="F42" s="148">
        <f t="shared" si="2"/>
        <v>2</v>
      </c>
      <c r="G42" s="149">
        <f t="shared" si="2"/>
        <v>2</v>
      </c>
      <c r="H42" s="150">
        <f t="shared" si="2"/>
        <v>2</v>
      </c>
      <c r="I42" s="150">
        <f t="shared" si="2"/>
        <v>2</v>
      </c>
      <c r="J42" s="150">
        <f t="shared" si="2"/>
        <v>2</v>
      </c>
      <c r="K42" s="151">
        <f t="shared" si="2"/>
        <v>2</v>
      </c>
      <c r="L42" s="152">
        <f t="shared" si="2"/>
        <v>19</v>
      </c>
      <c r="M42" s="153">
        <f t="shared" si="1"/>
        <v>0.33333333333333331</v>
      </c>
      <c r="N42" s="154">
        <f>IF(SUM(N41-N12,N12,N41)=0,"",SUM(N41-N12))</f>
        <v>500</v>
      </c>
      <c r="O42" s="155"/>
      <c r="P42" s="21"/>
      <c r="Q42" s="21"/>
      <c r="R42" s="2"/>
      <c r="S42" s="2"/>
      <c r="T42" s="3"/>
    </row>
    <row r="43" spans="1:1024" s="77" customFormat="1" ht="33.950000000000003" customHeight="1" x14ac:dyDescent="0.2">
      <c r="A43" s="1"/>
      <c r="B43" s="178"/>
      <c r="C43" s="178"/>
      <c r="D43" s="313" t="s">
        <v>61</v>
      </c>
      <c r="E43" s="313"/>
      <c r="F43" s="157">
        <f>IF(SUM(C42:F42)=0,"",SUM(C42:F42))</f>
        <v>9</v>
      </c>
      <c r="G43" s="158"/>
      <c r="H43" s="159"/>
      <c r="I43" s="158"/>
      <c r="J43" s="160" t="s">
        <v>62</v>
      </c>
      <c r="K43" s="161">
        <f>IF(SUM(G42:K42)=0,"",SUM(G42:K42))</f>
        <v>10</v>
      </c>
      <c r="L43" s="314" t="s">
        <v>63</v>
      </c>
      <c r="M43" s="314"/>
      <c r="N43" s="315" t="s">
        <v>64</v>
      </c>
      <c r="O43" s="315"/>
      <c r="P43" s="75"/>
      <c r="Q43" s="75"/>
      <c r="R43" s="76"/>
      <c r="S43" s="76"/>
      <c r="T43" s="76"/>
      <c r="AMJ43" s="1"/>
    </row>
    <row r="44" spans="1:1024" s="1" customFormat="1" ht="14.1" customHeight="1" x14ac:dyDescent="0.2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78"/>
      <c r="R44" s="2"/>
      <c r="S44" s="2"/>
      <c r="T44" s="3"/>
    </row>
    <row r="45" spans="1:1024" s="79" customFormat="1" ht="19.899999999999999" customHeight="1" x14ac:dyDescent="0.2">
      <c r="B45" s="223" t="s">
        <v>65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1"/>
      <c r="S45" s="83"/>
      <c r="T45" s="84"/>
      <c r="AMJ45" s="1"/>
    </row>
    <row r="46" spans="1:1024" s="1" customFormat="1" ht="56.65" customHeight="1" x14ac:dyDescent="0.25">
      <c r="B46" s="228" t="s">
        <v>66</v>
      </c>
      <c r="C46" s="309"/>
      <c r="D46" s="309"/>
      <c r="E46" s="330" t="s">
        <v>67</v>
      </c>
      <c r="F46" s="330"/>
      <c r="G46" s="331"/>
      <c r="H46" s="331"/>
      <c r="I46" s="331"/>
      <c r="J46" s="331"/>
      <c r="K46" s="331"/>
      <c r="L46" s="331"/>
      <c r="M46" s="331"/>
      <c r="N46" s="331"/>
      <c r="O46" s="74"/>
      <c r="S46" s="2"/>
      <c r="T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nL2oCtNJfFPrpNYTAetBu7CIzjzl5I7Fmx8nVfy6If5vMQrHFO3g+oF0LSGjP5G+Cl77DaI75mHyKkPqGLb0PA==" saltValue="aBtWTozyAh3oA9r9yITfm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5" priority="2" operator="between">
      <formula>0.3</formula>
      <formula>1</formula>
    </cfRule>
    <cfRule type="cellIs" dxfId="4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K1048576"/>
  <sheetViews>
    <sheetView zoomScale="55" zoomScaleNormal="55" zoomScalePageLayoutView="52" workbookViewId="0">
      <selection activeCell="G47" activeCellId="6" sqref="A1:P11 L12:M42 B43:O44 B46 B47 E47:F47 G47:N47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78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21"/>
      <c r="Q43" s="21"/>
      <c r="R43" s="2"/>
      <c r="S43" s="2"/>
      <c r="T43" s="3"/>
    </row>
    <row r="44" spans="1:1024" s="77" customFormat="1" ht="33.950000000000003" customHeight="1" x14ac:dyDescent="0.2">
      <c r="A44" s="1"/>
      <c r="B44" s="178"/>
      <c r="C44" s="178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75"/>
      <c r="Q44" s="75"/>
      <c r="R44" s="76"/>
      <c r="S44" s="76"/>
      <c r="T44" s="76"/>
      <c r="AMJ44" s="1"/>
    </row>
    <row r="45" spans="1:1024" s="1" customFormat="1" ht="14.1" customHeight="1" x14ac:dyDescent="0.2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78"/>
      <c r="R45" s="2"/>
      <c r="S45" s="2"/>
      <c r="T45" s="3"/>
    </row>
    <row r="46" spans="1:1024" s="79" customFormat="1" ht="19.899999999999999" customHeight="1" x14ac:dyDescent="0.2">
      <c r="B46" s="223" t="s">
        <v>65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1"/>
      <c r="S46" s="83"/>
      <c r="T46" s="84"/>
      <c r="AMJ46" s="1"/>
    </row>
    <row r="47" spans="1:1024" s="1" customFormat="1" ht="56.65" customHeight="1" x14ac:dyDescent="0.25">
      <c r="B47" s="228" t="s">
        <v>66</v>
      </c>
      <c r="C47" s="309"/>
      <c r="D47" s="309"/>
      <c r="E47" s="330" t="s">
        <v>67</v>
      </c>
      <c r="F47" s="330"/>
      <c r="G47" s="331"/>
      <c r="H47" s="331"/>
      <c r="I47" s="331"/>
      <c r="J47" s="331"/>
      <c r="K47" s="331"/>
      <c r="L47" s="331"/>
      <c r="M47" s="331"/>
      <c r="N47" s="331"/>
      <c r="O47" s="74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nKJbaGqvhXoWff0AjiqnP8y+IXa5+tzeyIe7FLPyVM4+Ro1AYUUnPfz/49jWyvMTarlH1WCpll9u3hlrVzqglA==" saltValue="tHdylcf9iPhBlNxmKRGSzg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K1048576"/>
  <sheetViews>
    <sheetView zoomScale="55" zoomScaleNormal="55" zoomScalePageLayoutView="52" workbookViewId="0">
      <selection activeCell="I34" sqref="I34:J34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3" width="14.85546875" style="1"/>
    <col min="4" max="4" width="29.5703125" style="1"/>
    <col min="5" max="5" width="13.7109375" style="1"/>
    <col min="6" max="6" width="14.28515625" style="1"/>
    <col min="7" max="7" width="13.28515625" style="1"/>
    <col min="8" max="8" width="13.7109375" style="1"/>
    <col min="9" max="9" width="35.140625" style="1"/>
    <col min="10" max="10" width="35.7109375" style="1"/>
    <col min="11" max="11" width="2.5703125" style="2"/>
    <col min="12" max="12" width="2.5703125" style="1"/>
    <col min="13" max="13" width="95.85546875" style="3"/>
    <col min="14" max="14" width="4.85546875" style="1"/>
    <col min="15" max="1025" width="11" style="1"/>
  </cols>
  <sheetData>
    <row r="1" spans="1:1024" ht="34.9" customHeight="1" x14ac:dyDescent="0.2">
      <c r="A1" s="178"/>
      <c r="B1" s="337"/>
      <c r="C1" s="337"/>
      <c r="D1" s="337"/>
      <c r="E1" s="337"/>
      <c r="F1" s="337"/>
      <c r="G1" s="337"/>
      <c r="H1" s="337"/>
      <c r="I1" s="175"/>
      <c r="J1" s="348" t="s">
        <v>0</v>
      </c>
      <c r="K1" s="348"/>
      <c r="L1" s="5"/>
      <c r="M1" s="349" t="s">
        <v>79</v>
      </c>
      <c r="N1" s="349"/>
      <c r="O1" s="349"/>
      <c r="P1" s="349"/>
      <c r="Q1" s="349"/>
      <c r="R1" s="349"/>
      <c r="S1" s="10"/>
      <c r="T1" s="10"/>
      <c r="U1" s="10"/>
      <c r="V1" s="10"/>
    </row>
    <row r="2" spans="1:1024" ht="5.65" customHeight="1" x14ac:dyDescent="0.2">
      <c r="A2" s="178"/>
      <c r="B2" s="177"/>
      <c r="C2" s="177"/>
      <c r="D2" s="175"/>
      <c r="E2" s="175"/>
      <c r="F2" s="175"/>
      <c r="G2" s="175"/>
      <c r="H2" s="175"/>
      <c r="I2" s="175"/>
      <c r="J2" s="175"/>
      <c r="K2" s="175"/>
      <c r="L2" s="5"/>
      <c r="M2" s="349"/>
      <c r="N2" s="349"/>
      <c r="O2" s="349"/>
      <c r="P2" s="349"/>
      <c r="Q2" s="349"/>
      <c r="R2" s="349"/>
      <c r="S2" s="10"/>
      <c r="T2" s="10"/>
      <c r="U2" s="10"/>
      <c r="V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5"/>
      <c r="M3" s="349"/>
      <c r="N3" s="349"/>
      <c r="O3" s="349"/>
      <c r="P3" s="349"/>
      <c r="Q3" s="349"/>
      <c r="R3" s="349"/>
      <c r="S3" s="10"/>
      <c r="T3" s="10"/>
      <c r="U3" s="10"/>
      <c r="V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190"/>
      <c r="J4" s="179"/>
      <c r="K4" s="180"/>
      <c r="L4" s="13"/>
      <c r="M4" s="349"/>
      <c r="N4" s="349"/>
      <c r="O4" s="349"/>
      <c r="P4" s="349"/>
      <c r="Q4" s="349"/>
      <c r="R4" s="349"/>
      <c r="S4" s="10"/>
      <c r="T4" s="10"/>
      <c r="U4" s="10"/>
      <c r="V4" s="10"/>
    </row>
    <row r="5" spans="1:1024" ht="28.35" customHeight="1" x14ac:dyDescent="0.2">
      <c r="A5" s="182"/>
      <c r="B5" s="183" t="s">
        <v>4</v>
      </c>
      <c r="C5" s="183"/>
      <c r="D5" s="339" t="str">
        <f>Januar!C5</f>
        <v>Mustermann</v>
      </c>
      <c r="E5" s="339"/>
      <c r="F5" s="339"/>
      <c r="G5" s="339"/>
      <c r="H5" s="184"/>
      <c r="I5" s="350"/>
      <c r="J5" s="350"/>
      <c r="K5" s="186"/>
      <c r="L5" s="18"/>
      <c r="M5" s="349"/>
      <c r="N5" s="349"/>
      <c r="O5" s="349"/>
      <c r="P5" s="349"/>
      <c r="Q5" s="349"/>
      <c r="R5" s="349"/>
      <c r="S5" s="10"/>
      <c r="T5" s="10"/>
      <c r="U5" s="10"/>
      <c r="V5" s="10"/>
    </row>
    <row r="6" spans="1:1024" ht="28.35" customHeight="1" x14ac:dyDescent="0.2">
      <c r="A6" s="182"/>
      <c r="B6" s="183" t="s">
        <v>6</v>
      </c>
      <c r="C6" s="183"/>
      <c r="D6" s="339" t="str">
        <f>Januar!C6</f>
        <v>Musterfirma</v>
      </c>
      <c r="E6" s="339"/>
      <c r="F6" s="339"/>
      <c r="G6" s="339"/>
      <c r="H6" s="188"/>
      <c r="I6" s="350"/>
      <c r="J6" s="350"/>
      <c r="K6" s="189"/>
      <c r="L6" s="21"/>
      <c r="M6" s="349"/>
      <c r="N6" s="349"/>
      <c r="O6" s="349"/>
      <c r="P6" s="349"/>
      <c r="Q6" s="349"/>
      <c r="R6" s="349"/>
      <c r="S6" s="10"/>
      <c r="T6" s="10"/>
      <c r="U6" s="10"/>
      <c r="V6" s="10"/>
    </row>
    <row r="7" spans="1:1024" ht="28.35" customHeight="1" x14ac:dyDescent="0.4">
      <c r="A7" s="182"/>
      <c r="B7" s="333" t="s">
        <v>80</v>
      </c>
      <c r="C7" s="333"/>
      <c r="D7" s="230">
        <f>Januar!F7</f>
        <v>2016</v>
      </c>
      <c r="E7" s="231"/>
      <c r="F7" s="317"/>
      <c r="G7" s="317"/>
      <c r="H7" s="317"/>
      <c r="I7" s="318" t="s">
        <v>10</v>
      </c>
      <c r="J7" s="318"/>
      <c r="K7" s="195"/>
      <c r="L7" s="25"/>
      <c r="M7" s="349"/>
      <c r="N7" s="349"/>
      <c r="O7" s="349"/>
      <c r="P7" s="349"/>
      <c r="Q7" s="349"/>
      <c r="R7" s="349"/>
      <c r="S7" s="10"/>
      <c r="T7" s="10"/>
      <c r="U7" s="10"/>
      <c r="V7" s="10"/>
    </row>
    <row r="8" spans="1:1024" ht="14.1" customHeight="1" x14ac:dyDescent="0.2">
      <c r="A8" s="178"/>
      <c r="B8" s="196"/>
      <c r="C8" s="196"/>
      <c r="D8" s="197"/>
      <c r="E8" s="198"/>
      <c r="F8" s="199"/>
      <c r="G8" s="190"/>
      <c r="H8" s="200"/>
      <c r="I8" s="200"/>
      <c r="J8" s="200"/>
      <c r="K8" s="195"/>
      <c r="L8" s="25"/>
      <c r="M8" s="349"/>
      <c r="N8" s="349"/>
      <c r="O8" s="349"/>
      <c r="P8" s="349"/>
      <c r="Q8" s="349"/>
      <c r="R8" s="349"/>
      <c r="S8" s="10"/>
      <c r="T8" s="10"/>
      <c r="U8" s="10"/>
      <c r="V8" s="10"/>
    </row>
    <row r="9" spans="1:1024" ht="28.35" customHeight="1" x14ac:dyDescent="0.2">
      <c r="A9" s="178"/>
      <c r="B9" s="201"/>
      <c r="C9" s="201"/>
      <c r="D9" s="351" t="s">
        <v>81</v>
      </c>
      <c r="E9" s="351"/>
      <c r="F9" s="351"/>
      <c r="G9" s="352" t="s">
        <v>82</v>
      </c>
      <c r="H9" s="352"/>
      <c r="I9" s="178"/>
      <c r="J9" s="178"/>
      <c r="K9" s="190"/>
      <c r="L9" s="21"/>
      <c r="M9" s="349"/>
      <c r="N9" s="349"/>
      <c r="O9" s="349"/>
      <c r="P9" s="349"/>
      <c r="Q9" s="349"/>
      <c r="R9" s="349"/>
      <c r="S9" s="10"/>
      <c r="T9" s="10"/>
      <c r="U9" s="10"/>
      <c r="V9" s="10"/>
    </row>
    <row r="10" spans="1:1024" s="47" customFormat="1" ht="41.1" customHeight="1" x14ac:dyDescent="0.2">
      <c r="A10" s="178"/>
      <c r="B10" s="203"/>
      <c r="C10" s="203"/>
      <c r="D10" s="232" t="s">
        <v>83</v>
      </c>
      <c r="E10" s="233" t="s">
        <v>84</v>
      </c>
      <c r="F10" s="234" t="s">
        <v>85</v>
      </c>
      <c r="G10" s="235" t="s">
        <v>86</v>
      </c>
      <c r="H10" s="236" t="s">
        <v>87</v>
      </c>
      <c r="I10" s="346" t="s">
        <v>88</v>
      </c>
      <c r="J10" s="346"/>
      <c r="K10" s="212"/>
      <c r="L10" s="45"/>
      <c r="M10" s="312" t="s">
        <v>89</v>
      </c>
      <c r="N10" s="312"/>
      <c r="O10" s="312"/>
      <c r="P10" s="312"/>
      <c r="Q10" s="312"/>
      <c r="R10" s="312"/>
      <c r="S10" s="46"/>
      <c r="T10" s="46"/>
      <c r="U10" s="46"/>
      <c r="V10" s="46"/>
      <c r="AMG10" s="1"/>
      <c r="AMH10" s="1"/>
      <c r="AMI10" s="1"/>
      <c r="AMJ10" s="1"/>
    </row>
    <row r="11" spans="1:1024" s="47" customFormat="1" ht="48.75" customHeight="1" x14ac:dyDescent="0.2">
      <c r="A11" s="178"/>
      <c r="B11" s="178"/>
      <c r="C11" s="214" t="s">
        <v>90</v>
      </c>
      <c r="D11" s="216" t="s">
        <v>91</v>
      </c>
      <c r="E11" s="216" t="s">
        <v>92</v>
      </c>
      <c r="F11" s="217" t="s">
        <v>93</v>
      </c>
      <c r="G11" s="216" t="s">
        <v>94</v>
      </c>
      <c r="H11" s="217" t="s">
        <v>92</v>
      </c>
      <c r="I11" s="347" t="s">
        <v>95</v>
      </c>
      <c r="J11" s="347"/>
      <c r="K11" s="212"/>
      <c r="L11" s="45"/>
      <c r="M11" s="53"/>
      <c r="N11" s="53"/>
      <c r="O11" s="54"/>
      <c r="P11" s="55"/>
      <c r="Q11" s="46"/>
      <c r="R11" s="46"/>
      <c r="S11" s="46"/>
      <c r="T11" s="46"/>
      <c r="U11" s="46"/>
      <c r="V11" s="46"/>
      <c r="AMG11" s="1"/>
      <c r="AMH11" s="1"/>
      <c r="AMI11" s="1"/>
      <c r="AMJ11" s="1"/>
    </row>
    <row r="12" spans="1:1024" s="1" customFormat="1" ht="25.5" customHeight="1" x14ac:dyDescent="0.2">
      <c r="B12" s="86">
        <v>1</v>
      </c>
      <c r="C12" s="87">
        <v>42370</v>
      </c>
      <c r="D12" s="57" t="s">
        <v>96</v>
      </c>
      <c r="E12" s="57">
        <v>1</v>
      </c>
      <c r="F12" s="88">
        <v>1</v>
      </c>
      <c r="G12" s="89">
        <v>1</v>
      </c>
      <c r="H12" s="58">
        <v>1</v>
      </c>
      <c r="I12" s="342" t="s">
        <v>97</v>
      </c>
      <c r="J12" s="342"/>
      <c r="K12" s="21"/>
      <c r="L12" s="21"/>
      <c r="N12" s="90"/>
      <c r="O12" s="90"/>
      <c r="P12" s="9"/>
      <c r="Q12" s="10"/>
      <c r="R12" s="10"/>
      <c r="S12" s="10"/>
      <c r="T12" s="10"/>
      <c r="U12" s="10"/>
      <c r="V12" s="10"/>
    </row>
    <row r="13" spans="1:1024" ht="25.5" customHeight="1" x14ac:dyDescent="0.2">
      <c r="B13" s="91">
        <v>2</v>
      </c>
      <c r="C13" s="92"/>
      <c r="D13" s="61"/>
      <c r="E13" s="61"/>
      <c r="F13" s="93"/>
      <c r="G13" s="94"/>
      <c r="H13" s="62"/>
      <c r="I13" s="343"/>
      <c r="J13" s="343"/>
      <c r="K13" s="21"/>
      <c r="L13" s="21"/>
      <c r="M13" s="65"/>
      <c r="N13" s="9"/>
      <c r="O13" s="9"/>
      <c r="P13" s="9"/>
      <c r="Q13" s="10"/>
      <c r="R13" s="10"/>
      <c r="S13" s="10"/>
      <c r="T13" s="10"/>
      <c r="U13" s="10"/>
      <c r="V13" s="10"/>
    </row>
    <row r="14" spans="1:1024" ht="25.5" customHeight="1" x14ac:dyDescent="0.2">
      <c r="B14" s="91">
        <v>3</v>
      </c>
      <c r="C14" s="87"/>
      <c r="D14" s="57"/>
      <c r="E14" s="57"/>
      <c r="F14" s="88"/>
      <c r="G14" s="89"/>
      <c r="H14" s="58"/>
      <c r="I14" s="342"/>
      <c r="J14" s="342"/>
      <c r="K14" s="21"/>
      <c r="L14" s="21"/>
      <c r="M14" s="67"/>
      <c r="N14" s="9"/>
      <c r="O14" s="9"/>
      <c r="P14" s="9"/>
      <c r="Q14" s="10"/>
      <c r="R14" s="10"/>
      <c r="S14" s="10"/>
      <c r="T14" s="10"/>
      <c r="U14" s="10"/>
      <c r="V14" s="10"/>
    </row>
    <row r="15" spans="1:1024" ht="25.5" customHeight="1" x14ac:dyDescent="0.2">
      <c r="B15" s="91">
        <v>4</v>
      </c>
      <c r="C15" s="92"/>
      <c r="D15" s="61"/>
      <c r="E15" s="61"/>
      <c r="F15" s="93"/>
      <c r="G15" s="94"/>
      <c r="H15" s="62"/>
      <c r="I15" s="343"/>
      <c r="J15" s="343"/>
      <c r="K15" s="21"/>
      <c r="L15" s="21"/>
      <c r="M15" s="69"/>
    </row>
    <row r="16" spans="1:1024" ht="25.5" customHeight="1" x14ac:dyDescent="0.2">
      <c r="B16" s="91">
        <v>5</v>
      </c>
      <c r="C16" s="87"/>
      <c r="D16" s="57"/>
      <c r="E16" s="57"/>
      <c r="F16" s="88"/>
      <c r="G16" s="89"/>
      <c r="H16" s="58"/>
      <c r="I16" s="342"/>
      <c r="J16" s="342"/>
      <c r="K16" s="21"/>
      <c r="L16" s="11"/>
    </row>
    <row r="17" spans="2:15" ht="25.5" customHeight="1" x14ac:dyDescent="0.2">
      <c r="B17" s="91">
        <v>6</v>
      </c>
      <c r="C17" s="92"/>
      <c r="D17" s="61"/>
      <c r="E17" s="61"/>
      <c r="F17" s="93"/>
      <c r="G17" s="94"/>
      <c r="H17" s="62"/>
      <c r="I17" s="343"/>
      <c r="J17" s="343"/>
      <c r="K17" s="21"/>
      <c r="L17" s="11"/>
    </row>
    <row r="18" spans="2:15" ht="25.5" customHeight="1" x14ac:dyDescent="0.2">
      <c r="B18" s="91">
        <v>7</v>
      </c>
      <c r="C18" s="87"/>
      <c r="D18" s="57"/>
      <c r="E18" s="57"/>
      <c r="F18" s="88"/>
      <c r="G18" s="89"/>
      <c r="H18" s="58"/>
      <c r="I18" s="342"/>
      <c r="J18" s="342"/>
      <c r="K18" s="21"/>
      <c r="L18" s="11"/>
    </row>
    <row r="19" spans="2:15" ht="25.5" customHeight="1" x14ac:dyDescent="0.25">
      <c r="B19" s="91">
        <v>8</v>
      </c>
      <c r="C19" s="92"/>
      <c r="D19" s="61"/>
      <c r="E19" s="61"/>
      <c r="F19" s="93"/>
      <c r="G19" s="94"/>
      <c r="H19" s="62"/>
      <c r="I19" s="343"/>
      <c r="J19" s="343"/>
      <c r="K19" s="21"/>
      <c r="L19" s="21"/>
      <c r="M19" s="70"/>
      <c r="N19" s="2"/>
      <c r="O19" s="3"/>
    </row>
    <row r="20" spans="2:15" ht="25.5" customHeight="1" x14ac:dyDescent="0.2">
      <c r="B20" s="91">
        <v>9</v>
      </c>
      <c r="C20" s="87"/>
      <c r="D20" s="57"/>
      <c r="E20" s="57"/>
      <c r="F20" s="88"/>
      <c r="G20" s="89"/>
      <c r="H20" s="58"/>
      <c r="I20" s="342"/>
      <c r="J20" s="342"/>
      <c r="K20" s="21"/>
      <c r="L20" s="21"/>
      <c r="M20" s="2"/>
      <c r="N20" s="2"/>
      <c r="O20" s="3"/>
    </row>
    <row r="21" spans="2:15" ht="25.5" customHeight="1" x14ac:dyDescent="0.2">
      <c r="B21" s="91">
        <v>10</v>
      </c>
      <c r="C21" s="92"/>
      <c r="D21" s="61"/>
      <c r="E21" s="61"/>
      <c r="F21" s="93"/>
      <c r="G21" s="94"/>
      <c r="H21" s="62"/>
      <c r="I21" s="343"/>
      <c r="J21" s="343"/>
      <c r="K21" s="21"/>
      <c r="L21" s="21"/>
      <c r="M21" s="2"/>
      <c r="N21" s="2"/>
      <c r="O21" s="3"/>
    </row>
    <row r="22" spans="2:15" ht="25.5" customHeight="1" x14ac:dyDescent="0.2">
      <c r="B22" s="91">
        <v>11</v>
      </c>
      <c r="C22" s="87"/>
      <c r="D22" s="57"/>
      <c r="E22" s="57"/>
      <c r="F22" s="88"/>
      <c r="G22" s="89"/>
      <c r="H22" s="58"/>
      <c r="I22" s="342"/>
      <c r="J22" s="342"/>
      <c r="K22" s="21"/>
      <c r="L22" s="21"/>
      <c r="M22" s="2"/>
      <c r="N22" s="2"/>
      <c r="O22" s="3"/>
    </row>
    <row r="23" spans="2:15" ht="25.5" customHeight="1" x14ac:dyDescent="0.2">
      <c r="B23" s="91">
        <v>12</v>
      </c>
      <c r="C23" s="92"/>
      <c r="D23" s="61"/>
      <c r="E23" s="61"/>
      <c r="F23" s="93"/>
      <c r="G23" s="94"/>
      <c r="H23" s="62"/>
      <c r="I23" s="343"/>
      <c r="J23" s="343"/>
      <c r="K23" s="21"/>
      <c r="L23" s="21"/>
      <c r="M23" s="2"/>
      <c r="N23" s="2"/>
      <c r="O23" s="3"/>
    </row>
    <row r="24" spans="2:15" ht="25.5" customHeight="1" x14ac:dyDescent="0.2">
      <c r="B24" s="91">
        <v>13</v>
      </c>
      <c r="C24" s="87"/>
      <c r="D24" s="57"/>
      <c r="E24" s="57"/>
      <c r="F24" s="88"/>
      <c r="G24" s="89"/>
      <c r="H24" s="58"/>
      <c r="I24" s="342"/>
      <c r="J24" s="342"/>
      <c r="K24" s="21"/>
      <c r="L24" s="21"/>
      <c r="M24" s="2"/>
      <c r="N24" s="2"/>
      <c r="O24" s="3"/>
    </row>
    <row r="25" spans="2:15" ht="25.5" customHeight="1" x14ac:dyDescent="0.2">
      <c r="B25" s="91">
        <v>14</v>
      </c>
      <c r="C25" s="92"/>
      <c r="D25" s="61"/>
      <c r="E25" s="61"/>
      <c r="F25" s="93"/>
      <c r="G25" s="94"/>
      <c r="H25" s="62"/>
      <c r="I25" s="343"/>
      <c r="J25" s="343"/>
      <c r="K25" s="21"/>
      <c r="L25" s="21"/>
      <c r="M25" s="2"/>
      <c r="N25" s="2"/>
      <c r="O25" s="3"/>
    </row>
    <row r="26" spans="2:15" ht="25.5" customHeight="1" x14ac:dyDescent="0.2">
      <c r="B26" s="91">
        <v>15</v>
      </c>
      <c r="C26" s="87"/>
      <c r="D26" s="57"/>
      <c r="E26" s="57"/>
      <c r="F26" s="88"/>
      <c r="G26" s="89"/>
      <c r="H26" s="58"/>
      <c r="I26" s="342"/>
      <c r="J26" s="342"/>
      <c r="K26" s="21"/>
      <c r="L26" s="21"/>
      <c r="M26" s="2"/>
      <c r="N26" s="2"/>
      <c r="O26" s="3"/>
    </row>
    <row r="27" spans="2:15" ht="25.5" customHeight="1" x14ac:dyDescent="0.2">
      <c r="B27" s="91">
        <v>16</v>
      </c>
      <c r="C27" s="92"/>
      <c r="D27" s="61"/>
      <c r="E27" s="61"/>
      <c r="F27" s="93"/>
      <c r="G27" s="94"/>
      <c r="H27" s="62"/>
      <c r="I27" s="343"/>
      <c r="J27" s="343"/>
      <c r="K27" s="21"/>
      <c r="L27" s="21"/>
      <c r="M27" s="2"/>
      <c r="N27" s="2"/>
      <c r="O27" s="3"/>
    </row>
    <row r="28" spans="2:15" ht="25.5" customHeight="1" x14ac:dyDescent="0.2">
      <c r="B28" s="91">
        <v>17</v>
      </c>
      <c r="C28" s="87"/>
      <c r="D28" s="57"/>
      <c r="E28" s="57"/>
      <c r="F28" s="88"/>
      <c r="G28" s="89"/>
      <c r="H28" s="58"/>
      <c r="I28" s="342"/>
      <c r="J28" s="342"/>
      <c r="K28" s="21"/>
      <c r="L28" s="21"/>
      <c r="M28" s="2"/>
      <c r="N28" s="2"/>
      <c r="O28" s="3"/>
    </row>
    <row r="29" spans="2:15" ht="25.5" customHeight="1" x14ac:dyDescent="0.2">
      <c r="B29" s="91">
        <v>18</v>
      </c>
      <c r="C29" s="92"/>
      <c r="D29" s="61"/>
      <c r="E29" s="61"/>
      <c r="F29" s="93"/>
      <c r="G29" s="94"/>
      <c r="H29" s="62"/>
      <c r="I29" s="343"/>
      <c r="J29" s="343"/>
      <c r="K29" s="21"/>
      <c r="L29" s="21"/>
      <c r="M29" s="2"/>
      <c r="N29" s="2"/>
      <c r="O29" s="3"/>
    </row>
    <row r="30" spans="2:15" ht="25.5" customHeight="1" x14ac:dyDescent="0.2">
      <c r="B30" s="91">
        <v>19</v>
      </c>
      <c r="C30" s="87"/>
      <c r="D30" s="57"/>
      <c r="E30" s="57"/>
      <c r="F30" s="88"/>
      <c r="G30" s="89"/>
      <c r="H30" s="58"/>
      <c r="I30" s="342"/>
      <c r="J30" s="342"/>
      <c r="K30" s="21"/>
      <c r="L30" s="21"/>
      <c r="M30" s="2"/>
      <c r="N30" s="2"/>
      <c r="O30" s="3"/>
    </row>
    <row r="31" spans="2:15" ht="25.5" customHeight="1" x14ac:dyDescent="0.2">
      <c r="B31" s="91">
        <v>20</v>
      </c>
      <c r="C31" s="92"/>
      <c r="D31" s="61"/>
      <c r="E31" s="61"/>
      <c r="F31" s="93"/>
      <c r="G31" s="94"/>
      <c r="H31" s="62"/>
      <c r="I31" s="343"/>
      <c r="J31" s="343"/>
      <c r="K31" s="21"/>
      <c r="L31" s="21"/>
      <c r="M31" s="2"/>
      <c r="N31" s="2"/>
      <c r="O31" s="3"/>
    </row>
    <row r="32" spans="2:15" ht="25.5" customHeight="1" x14ac:dyDescent="0.2">
      <c r="B32" s="91">
        <v>21</v>
      </c>
      <c r="C32" s="87"/>
      <c r="D32" s="57"/>
      <c r="E32" s="57"/>
      <c r="F32" s="88"/>
      <c r="G32" s="89"/>
      <c r="H32" s="58"/>
      <c r="I32" s="342"/>
      <c r="J32" s="342"/>
      <c r="K32" s="21"/>
      <c r="L32" s="21"/>
      <c r="M32" s="2"/>
      <c r="N32" s="2"/>
      <c r="O32" s="3"/>
    </row>
    <row r="33" spans="1:15" ht="25.5" customHeight="1" x14ac:dyDescent="0.2">
      <c r="B33" s="91">
        <v>22</v>
      </c>
      <c r="C33" s="92"/>
      <c r="D33" s="61"/>
      <c r="E33" s="61"/>
      <c r="F33" s="93"/>
      <c r="G33" s="94"/>
      <c r="H33" s="62"/>
      <c r="I33" s="343"/>
      <c r="J33" s="343"/>
      <c r="K33" s="21"/>
      <c r="L33" s="21"/>
      <c r="M33" s="2"/>
      <c r="N33" s="2"/>
      <c r="O33" s="3"/>
    </row>
    <row r="34" spans="1:15" ht="25.5" customHeight="1" x14ac:dyDescent="0.2">
      <c r="B34" s="91">
        <v>23</v>
      </c>
      <c r="C34" s="87"/>
      <c r="D34" s="57"/>
      <c r="E34" s="57"/>
      <c r="F34" s="88"/>
      <c r="G34" s="89"/>
      <c r="H34" s="58"/>
      <c r="I34" s="342"/>
      <c r="J34" s="342"/>
      <c r="K34" s="21"/>
      <c r="L34" s="21"/>
      <c r="M34" s="2"/>
      <c r="N34" s="2"/>
      <c r="O34" s="3"/>
    </row>
    <row r="35" spans="1:15" ht="25.5" customHeight="1" x14ac:dyDescent="0.2">
      <c r="B35" s="91">
        <v>24</v>
      </c>
      <c r="C35" s="92"/>
      <c r="D35" s="61"/>
      <c r="E35" s="61"/>
      <c r="F35" s="93"/>
      <c r="G35" s="94"/>
      <c r="H35" s="62"/>
      <c r="I35" s="343"/>
      <c r="J35" s="343"/>
      <c r="K35" s="21"/>
      <c r="L35" s="21"/>
      <c r="M35" s="2"/>
      <c r="N35" s="2"/>
      <c r="O35" s="3"/>
    </row>
    <row r="36" spans="1:15" ht="25.5" customHeight="1" x14ac:dyDescent="0.2">
      <c r="B36" s="91">
        <v>25</v>
      </c>
      <c r="C36" s="87"/>
      <c r="D36" s="57"/>
      <c r="E36" s="57"/>
      <c r="F36" s="88"/>
      <c r="G36" s="89"/>
      <c r="H36" s="58"/>
      <c r="I36" s="342"/>
      <c r="J36" s="342"/>
      <c r="K36" s="21"/>
      <c r="L36" s="21"/>
      <c r="M36" s="2"/>
      <c r="N36" s="2"/>
      <c r="O36" s="3"/>
    </row>
    <row r="37" spans="1:15" ht="25.5" customHeight="1" x14ac:dyDescent="0.2">
      <c r="B37" s="91">
        <v>26</v>
      </c>
      <c r="C37" s="92"/>
      <c r="D37" s="61"/>
      <c r="E37" s="61"/>
      <c r="F37" s="93"/>
      <c r="G37" s="94"/>
      <c r="H37" s="62"/>
      <c r="I37" s="343"/>
      <c r="J37" s="343"/>
      <c r="K37" s="21"/>
      <c r="L37" s="21"/>
      <c r="M37" s="2"/>
      <c r="N37" s="2"/>
      <c r="O37" s="3"/>
    </row>
    <row r="38" spans="1:15" ht="25.5" customHeight="1" x14ac:dyDescent="0.2">
      <c r="B38" s="91">
        <v>27</v>
      </c>
      <c r="C38" s="87"/>
      <c r="D38" s="57"/>
      <c r="E38" s="57"/>
      <c r="F38" s="88"/>
      <c r="G38" s="89"/>
      <c r="H38" s="58"/>
      <c r="I38" s="342"/>
      <c r="J38" s="342"/>
      <c r="K38" s="21"/>
      <c r="L38" s="21"/>
      <c r="M38" s="2"/>
      <c r="N38" s="2"/>
      <c r="O38" s="3"/>
    </row>
    <row r="39" spans="1:15" ht="25.5" customHeight="1" x14ac:dyDescent="0.2">
      <c r="B39" s="91">
        <v>28</v>
      </c>
      <c r="C39" s="92"/>
      <c r="D39" s="61"/>
      <c r="E39" s="61"/>
      <c r="F39" s="93"/>
      <c r="G39" s="94"/>
      <c r="H39" s="62"/>
      <c r="I39" s="343"/>
      <c r="J39" s="343"/>
      <c r="K39" s="21"/>
      <c r="L39" s="21"/>
      <c r="M39" s="2"/>
      <c r="N39" s="2"/>
      <c r="O39" s="3"/>
    </row>
    <row r="40" spans="1:15" ht="25.5" customHeight="1" x14ac:dyDescent="0.2">
      <c r="B40" s="91">
        <v>29</v>
      </c>
      <c r="C40" s="87"/>
      <c r="D40" s="57"/>
      <c r="E40" s="57"/>
      <c r="F40" s="88"/>
      <c r="G40" s="89"/>
      <c r="H40" s="58"/>
      <c r="I40" s="342"/>
      <c r="J40" s="342"/>
      <c r="K40" s="21"/>
      <c r="L40" s="21"/>
      <c r="M40" s="2"/>
      <c r="N40" s="2"/>
      <c r="O40" s="3"/>
    </row>
    <row r="41" spans="1:15" ht="25.5" customHeight="1" x14ac:dyDescent="0.2">
      <c r="B41" s="91">
        <v>30</v>
      </c>
      <c r="C41" s="92"/>
      <c r="D41" s="61"/>
      <c r="E41" s="61"/>
      <c r="F41" s="93"/>
      <c r="G41" s="94"/>
      <c r="H41" s="62"/>
      <c r="I41" s="343"/>
      <c r="J41" s="343"/>
      <c r="K41" s="21"/>
      <c r="L41" s="21"/>
      <c r="M41" s="2"/>
      <c r="N41" s="2"/>
      <c r="O41" s="3"/>
    </row>
    <row r="42" spans="1:15" ht="25.5" customHeight="1" x14ac:dyDescent="0.2">
      <c r="B42" s="91">
        <v>31</v>
      </c>
      <c r="C42" s="87"/>
      <c r="D42" s="57"/>
      <c r="E42" s="57"/>
      <c r="F42" s="88"/>
      <c r="G42" s="89"/>
      <c r="H42" s="58"/>
      <c r="I42" s="342"/>
      <c r="J42" s="342"/>
      <c r="K42" s="21"/>
      <c r="L42" s="21"/>
      <c r="M42" s="2"/>
      <c r="N42" s="2"/>
      <c r="O42" s="3"/>
    </row>
    <row r="43" spans="1:15" ht="25.5" customHeight="1" x14ac:dyDescent="0.2">
      <c r="B43" s="91">
        <v>32</v>
      </c>
      <c r="C43" s="92"/>
      <c r="D43" s="61"/>
      <c r="E43" s="61"/>
      <c r="F43" s="93"/>
      <c r="G43" s="94"/>
      <c r="H43" s="62"/>
      <c r="I43" s="343"/>
      <c r="J43" s="343"/>
      <c r="K43" s="21"/>
      <c r="L43" s="21"/>
      <c r="M43" s="2"/>
      <c r="N43" s="2"/>
      <c r="O43" s="3"/>
    </row>
    <row r="44" spans="1:15" ht="25.5" customHeight="1" x14ac:dyDescent="0.2">
      <c r="B44" s="91">
        <v>33</v>
      </c>
      <c r="C44" s="87"/>
      <c r="D44" s="57"/>
      <c r="E44" s="57"/>
      <c r="F44" s="88"/>
      <c r="G44" s="89"/>
      <c r="H44" s="58"/>
      <c r="I44" s="342"/>
      <c r="J44" s="342"/>
      <c r="K44" s="21"/>
      <c r="L44" s="21"/>
      <c r="M44" s="2"/>
      <c r="N44" s="2"/>
      <c r="O44" s="3"/>
    </row>
    <row r="45" spans="1:15" ht="25.5" customHeight="1" x14ac:dyDescent="0.2">
      <c r="B45" s="91">
        <v>34</v>
      </c>
      <c r="C45" s="92"/>
      <c r="D45" s="61"/>
      <c r="E45" s="61"/>
      <c r="F45" s="93"/>
      <c r="G45" s="94"/>
      <c r="H45" s="62"/>
      <c r="I45" s="343"/>
      <c r="J45" s="343"/>
      <c r="K45" s="21"/>
      <c r="L45" s="21"/>
      <c r="M45" s="2"/>
      <c r="N45" s="2"/>
      <c r="O45" s="3"/>
    </row>
    <row r="46" spans="1:15" ht="25.5" customHeight="1" x14ac:dyDescent="0.2">
      <c r="B46" s="95">
        <v>35</v>
      </c>
      <c r="C46" s="96"/>
      <c r="D46" s="97"/>
      <c r="E46" s="57"/>
      <c r="F46" s="98"/>
      <c r="G46" s="99"/>
      <c r="H46" s="58"/>
      <c r="I46" s="344"/>
      <c r="J46" s="344"/>
      <c r="K46" s="21"/>
      <c r="L46" s="21"/>
      <c r="M46" s="2"/>
      <c r="N46" s="2"/>
      <c r="O46" s="3"/>
    </row>
    <row r="47" spans="1:15" ht="25.5" customHeight="1" x14ac:dyDescent="0.2">
      <c r="B47" s="345" t="s">
        <v>98</v>
      </c>
      <c r="C47" s="345"/>
      <c r="D47" s="345"/>
      <c r="E47" s="150">
        <f>IF(SUM(E12:E46)=0,"",SUM(E12:E46))</f>
        <v>1</v>
      </c>
      <c r="H47" s="147">
        <f>IF(SUM(H12:H46)=0,"",SUM(H12:H46))</f>
        <v>1</v>
      </c>
      <c r="I47" s="237" t="s">
        <v>99</v>
      </c>
      <c r="K47" s="21"/>
      <c r="L47" s="21"/>
      <c r="M47" s="2"/>
      <c r="N47" s="2"/>
      <c r="O47" s="3"/>
    </row>
    <row r="48" spans="1:15" s="1" customFormat="1" ht="14.1" customHeight="1" x14ac:dyDescent="0.2">
      <c r="A48" s="308"/>
      <c r="B48" s="308"/>
      <c r="C48" s="308"/>
      <c r="D48" s="308"/>
      <c r="E48" s="308"/>
      <c r="F48" s="308"/>
      <c r="G48" s="308"/>
      <c r="H48" s="308"/>
      <c r="I48" s="308"/>
      <c r="J48" s="308"/>
      <c r="K48" s="308"/>
      <c r="L48" s="78"/>
      <c r="M48" s="2"/>
      <c r="N48" s="2"/>
      <c r="O48" s="3"/>
    </row>
    <row r="49" spans="2:1024" s="79" customFormat="1" ht="19.899999999999999" customHeight="1" x14ac:dyDescent="0.2">
      <c r="B49" s="223" t="s">
        <v>65</v>
      </c>
      <c r="C49" s="80"/>
      <c r="D49" s="81"/>
      <c r="E49" s="81"/>
      <c r="F49" s="81"/>
      <c r="G49" s="81"/>
      <c r="H49" s="81"/>
      <c r="I49" s="81"/>
      <c r="J49" s="81"/>
      <c r="K49" s="82"/>
      <c r="L49" s="81"/>
      <c r="N49" s="83"/>
      <c r="O49" s="84"/>
      <c r="AMG49" s="1"/>
      <c r="AMH49" s="1"/>
      <c r="AMI49" s="1"/>
      <c r="AMJ49" s="1"/>
    </row>
    <row r="50" spans="2:1024" s="1" customFormat="1" ht="56.65" customHeight="1" x14ac:dyDescent="0.25">
      <c r="B50" s="228" t="s">
        <v>66</v>
      </c>
      <c r="C50" s="100"/>
      <c r="D50" s="238" t="s">
        <v>67</v>
      </c>
      <c r="E50" s="239"/>
      <c r="F50" s="229"/>
      <c r="G50" s="240"/>
      <c r="H50" s="240"/>
      <c r="I50" s="240"/>
      <c r="J50" s="101"/>
      <c r="N50" s="2"/>
      <c r="O50" s="3"/>
    </row>
    <row r="1048576" ht="12.95" customHeight="1" x14ac:dyDescent="0.2"/>
  </sheetData>
  <sheetProtection algorithmName="SHA-512" hashValue="6yMUV1tvF4dy1q5QhoCpFsgDdn8g8WqxeS2GFva6Q4YL/baOGFAaOGbMrL66nVZBIy/5KanBQ7odgjATfCGeFg==" saltValue="EK+h9WQd8thYfIBdO0HY8w==" spinCount="100000" sheet="1" objects="1" scenarios="1"/>
  <mergeCells count="53">
    <mergeCell ref="B1:H1"/>
    <mergeCell ref="J1:K1"/>
    <mergeCell ref="M1:R9"/>
    <mergeCell ref="A3:K3"/>
    <mergeCell ref="B4:H4"/>
    <mergeCell ref="D5:G5"/>
    <mergeCell ref="I5:J6"/>
    <mergeCell ref="D6:G6"/>
    <mergeCell ref="B7:C7"/>
    <mergeCell ref="F7:H7"/>
    <mergeCell ref="I7:J7"/>
    <mergeCell ref="D9:F9"/>
    <mergeCell ref="G9:H9"/>
    <mergeCell ref="I10:J10"/>
    <mergeCell ref="M10:R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B47:D47"/>
    <mergeCell ref="A48:K48"/>
  </mergeCells>
  <conditionalFormatting sqref="J12:J46">
    <cfRule type="cellIs" dxfId="3" priority="2" operator="between">
      <formula>0.8</formula>
      <formula>1</formula>
    </cfRule>
    <cfRule type="cellIs" dxfId="2" priority="3" operator="between">
      <formula>0</formula>
      <formula>0.79</formula>
    </cfRule>
  </conditionalFormatting>
  <pageMargins left="0.59027777777777801" right="0.39374999999999999" top="0.47222222222222199" bottom="0.86597222222222203" header="0.39374999999999999" footer="0.39374999999999999"/>
  <pageSetup paperSize="9" scale="51" firstPageNumber="0" orientation="portrait" r:id="rId1"/>
  <headerFooter>
    <oddHeader>&amp;L&amp;G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K44"/>
  <sheetViews>
    <sheetView zoomScale="55" zoomScaleNormal="55" zoomScalePageLayoutView="52" workbookViewId="0">
      <selection activeCell="M7" sqref="M7"/>
    </sheetView>
  </sheetViews>
  <sheetFormatPr baseColWidth="10" defaultColWidth="9.140625" defaultRowHeight="15" x14ac:dyDescent="0.2"/>
  <cols>
    <col min="1" max="1" width="2.5703125" style="102"/>
    <col min="2" max="2" width="6.42578125" style="103"/>
    <col min="3" max="11" width="14" style="104"/>
    <col min="12" max="12" width="2.42578125" style="105"/>
    <col min="13" max="13" width="14.85546875" style="106"/>
    <col min="14" max="14" width="15.7109375" style="107"/>
    <col min="15" max="15" width="2.7109375" style="1"/>
    <col min="16" max="16" width="14" style="107"/>
    <col min="17" max="1025" width="11.42578125" style="102"/>
  </cols>
  <sheetData>
    <row r="1" spans="1:23" ht="33.950000000000003" customHeight="1" x14ac:dyDescent="0.2">
      <c r="A1" s="241"/>
      <c r="B1" s="242"/>
      <c r="C1" s="243"/>
      <c r="D1" s="243"/>
      <c r="E1" s="243"/>
      <c r="F1" s="243"/>
      <c r="G1" s="243"/>
      <c r="H1" s="244"/>
      <c r="I1" s="243"/>
      <c r="J1" s="243"/>
      <c r="K1" s="243"/>
      <c r="L1" s="243"/>
      <c r="M1" s="245"/>
      <c r="N1" s="245"/>
      <c r="P1" s="106"/>
      <c r="Q1" s="106"/>
      <c r="R1" s="106"/>
      <c r="S1" s="106"/>
      <c r="T1" s="106"/>
      <c r="U1" s="106"/>
      <c r="V1" s="106"/>
    </row>
    <row r="2" spans="1:23" ht="33.950000000000003" customHeight="1" x14ac:dyDescent="0.2">
      <c r="A2" s="241"/>
      <c r="B2" s="353" t="s">
        <v>0</v>
      </c>
      <c r="C2" s="353"/>
      <c r="D2" s="353"/>
      <c r="E2" s="243"/>
      <c r="F2" s="243"/>
      <c r="G2" s="243"/>
      <c r="H2" s="243"/>
      <c r="I2" s="246"/>
      <c r="J2" s="246"/>
      <c r="K2" s="354"/>
      <c r="L2" s="354"/>
      <c r="M2" s="354"/>
      <c r="N2" s="354"/>
      <c r="P2" s="106"/>
      <c r="Q2" s="106"/>
      <c r="R2" s="106"/>
      <c r="S2" s="106"/>
      <c r="T2" s="106"/>
      <c r="U2" s="106"/>
      <c r="V2" s="106"/>
    </row>
    <row r="3" spans="1:23" ht="28.35" customHeight="1" x14ac:dyDescent="0.2">
      <c r="A3" s="241"/>
      <c r="B3" s="242"/>
      <c r="C3" s="247" t="s">
        <v>100</v>
      </c>
      <c r="D3" s="243"/>
      <c r="E3" s="243"/>
      <c r="F3" s="243"/>
      <c r="G3" s="243"/>
      <c r="H3" s="243"/>
      <c r="I3" s="355" t="s">
        <v>10</v>
      </c>
      <c r="J3" s="355"/>
      <c r="K3" s="355"/>
      <c r="L3" s="355"/>
      <c r="M3" s="355"/>
      <c r="N3" s="355"/>
      <c r="P3" s="106"/>
      <c r="Q3" s="106"/>
      <c r="R3" s="106"/>
      <c r="S3" s="106"/>
      <c r="T3" s="106"/>
      <c r="U3" s="106"/>
      <c r="V3" s="106"/>
    </row>
    <row r="4" spans="1:23" ht="25.5" customHeight="1" x14ac:dyDescent="0.2">
      <c r="A4" s="241"/>
      <c r="B4" s="178"/>
      <c r="C4" s="356" t="s">
        <v>101</v>
      </c>
      <c r="D4" s="356"/>
      <c r="E4" s="356"/>
      <c r="F4" s="356"/>
      <c r="G4" s="356"/>
      <c r="H4" s="356"/>
      <c r="I4" s="357" t="s">
        <v>102</v>
      </c>
      <c r="J4" s="357"/>
      <c r="K4" s="357"/>
      <c r="L4" s="248"/>
      <c r="M4" s="358" t="s">
        <v>103</v>
      </c>
      <c r="N4" s="358"/>
      <c r="P4" s="106"/>
      <c r="Q4" s="106"/>
      <c r="R4" s="106"/>
      <c r="S4" s="106"/>
      <c r="T4" s="106"/>
      <c r="U4" s="106"/>
      <c r="V4" s="106"/>
    </row>
    <row r="5" spans="1:23" ht="22.7" customHeight="1" x14ac:dyDescent="0.2">
      <c r="A5" s="241"/>
      <c r="B5" s="178"/>
      <c r="C5" s="249" t="s">
        <v>104</v>
      </c>
      <c r="D5" s="250" t="s">
        <v>105</v>
      </c>
      <c r="E5" s="250" t="s">
        <v>19</v>
      </c>
      <c r="F5" s="250" t="s">
        <v>106</v>
      </c>
      <c r="G5" s="250" t="s">
        <v>107</v>
      </c>
      <c r="H5" s="251" t="s">
        <v>60</v>
      </c>
      <c r="I5" s="250" t="s">
        <v>14</v>
      </c>
      <c r="J5" s="250" t="s">
        <v>15</v>
      </c>
      <c r="K5" s="252" t="s">
        <v>108</v>
      </c>
      <c r="L5" s="243"/>
      <c r="M5" s="249" t="s">
        <v>109</v>
      </c>
      <c r="N5" s="253" t="s">
        <v>102</v>
      </c>
      <c r="P5" s="106"/>
      <c r="Q5" s="106"/>
      <c r="R5" s="106"/>
      <c r="S5" s="106"/>
      <c r="T5" s="106"/>
      <c r="U5" s="106"/>
      <c r="V5" s="106"/>
      <c r="W5" s="106"/>
    </row>
    <row r="6" spans="1:23" s="107" customFormat="1" ht="22.7" customHeight="1" x14ac:dyDescent="0.2">
      <c r="A6" s="254"/>
      <c r="B6" s="178"/>
      <c r="C6" s="255" t="s">
        <v>110</v>
      </c>
      <c r="D6" s="256" t="s">
        <v>110</v>
      </c>
      <c r="E6" s="256" t="s">
        <v>110</v>
      </c>
      <c r="F6" s="256" t="s">
        <v>110</v>
      </c>
      <c r="G6" s="256" t="s">
        <v>110</v>
      </c>
      <c r="H6" s="257" t="s">
        <v>110</v>
      </c>
      <c r="I6" s="256" t="s">
        <v>110</v>
      </c>
      <c r="J6" s="256" t="s">
        <v>110</v>
      </c>
      <c r="K6" s="258" t="s">
        <v>111</v>
      </c>
      <c r="L6" s="243"/>
      <c r="M6" s="259" t="s">
        <v>111</v>
      </c>
      <c r="N6" s="258" t="s">
        <v>110</v>
      </c>
      <c r="O6" s="1"/>
      <c r="P6" s="106"/>
      <c r="Q6" s="106"/>
      <c r="R6" s="106"/>
      <c r="S6" s="106"/>
      <c r="T6" s="106"/>
      <c r="U6" s="106"/>
      <c r="V6" s="106"/>
      <c r="W6" s="106"/>
    </row>
    <row r="7" spans="1:23" s="107" customFormat="1" ht="22.7" customHeight="1" x14ac:dyDescent="0.2">
      <c r="B7" s="110">
        <v>1</v>
      </c>
      <c r="C7" s="111">
        <v>1</v>
      </c>
      <c r="D7" s="112">
        <v>2</v>
      </c>
      <c r="E7" s="112">
        <v>2</v>
      </c>
      <c r="F7" s="112">
        <v>2</v>
      </c>
      <c r="G7" s="112">
        <v>1</v>
      </c>
      <c r="H7" s="260">
        <f t="shared" ref="H7:H16" si="0">SUM(C7:G7)</f>
        <v>8</v>
      </c>
      <c r="I7" s="112">
        <v>10</v>
      </c>
      <c r="J7" s="112">
        <v>18</v>
      </c>
      <c r="K7" s="262">
        <f>IF(I7+H7+J7=0,"",(I7+J7)/(H7+I7+J7)*100)</f>
        <v>77.777777777777786</v>
      </c>
      <c r="L7" s="113"/>
      <c r="M7" s="114">
        <v>0.8</v>
      </c>
      <c r="N7" s="265">
        <f t="shared" ref="N7:N16" si="1">IF(SUM(H7/(1-M7))-H7=0,"",(H7/(1-M7))-H7)</f>
        <v>32.000000000000007</v>
      </c>
      <c r="O7" s="1"/>
      <c r="P7" s="115" t="s">
        <v>112</v>
      </c>
      <c r="Q7" s="106"/>
      <c r="R7" s="106"/>
      <c r="S7" s="106"/>
      <c r="T7" s="106"/>
      <c r="U7" s="106"/>
      <c r="V7" s="106"/>
      <c r="W7" s="106"/>
    </row>
    <row r="8" spans="1:23" ht="22.7" customHeight="1" x14ac:dyDescent="0.2">
      <c r="B8" s="110">
        <v>2</v>
      </c>
      <c r="C8" s="111"/>
      <c r="D8" s="112"/>
      <c r="E8" s="112"/>
      <c r="F8" s="112"/>
      <c r="G8" s="112"/>
      <c r="H8" s="260">
        <f t="shared" si="0"/>
        <v>0</v>
      </c>
      <c r="I8" s="112"/>
      <c r="J8" s="112"/>
      <c r="K8" s="263"/>
      <c r="L8" s="113"/>
      <c r="M8" s="114"/>
      <c r="N8" s="265" t="str">
        <f t="shared" si="1"/>
        <v/>
      </c>
      <c r="P8" s="106"/>
      <c r="Q8" s="106"/>
      <c r="R8" s="106"/>
      <c r="S8" s="106"/>
      <c r="T8" s="106"/>
      <c r="U8" s="106"/>
      <c r="V8" s="106"/>
      <c r="W8" s="106"/>
    </row>
    <row r="9" spans="1:23" ht="22.7" customHeight="1" x14ac:dyDescent="0.2">
      <c r="B9" s="110">
        <v>3</v>
      </c>
      <c r="C9" s="111"/>
      <c r="D9" s="112"/>
      <c r="E9" s="112"/>
      <c r="F9" s="112"/>
      <c r="G9" s="112"/>
      <c r="H9" s="260">
        <f t="shared" si="0"/>
        <v>0</v>
      </c>
      <c r="I9" s="112"/>
      <c r="J9" s="112"/>
      <c r="K9" s="263" t="str">
        <f t="shared" ref="K9:K16" si="2">IF(I9+H9=0,"",(I9)/(H9+I9)*100)</f>
        <v/>
      </c>
      <c r="L9" s="113"/>
      <c r="M9" s="114"/>
      <c r="N9" s="265" t="str">
        <f t="shared" si="1"/>
        <v/>
      </c>
      <c r="P9" s="106"/>
      <c r="Q9" s="106"/>
      <c r="R9" s="106"/>
      <c r="S9" s="106"/>
      <c r="T9" s="106"/>
      <c r="U9" s="106"/>
      <c r="V9" s="106"/>
      <c r="W9" s="106"/>
    </row>
    <row r="10" spans="1:23" ht="22.7" customHeight="1" x14ac:dyDescent="0.2">
      <c r="B10" s="110">
        <v>4</v>
      </c>
      <c r="C10" s="111"/>
      <c r="D10" s="112"/>
      <c r="E10" s="112"/>
      <c r="F10" s="112"/>
      <c r="G10" s="112"/>
      <c r="H10" s="260">
        <f t="shared" si="0"/>
        <v>0</v>
      </c>
      <c r="I10" s="112"/>
      <c r="J10" s="112"/>
      <c r="K10" s="263" t="str">
        <f t="shared" si="2"/>
        <v/>
      </c>
      <c r="L10" s="113"/>
      <c r="M10" s="114"/>
      <c r="N10" s="265" t="str">
        <f t="shared" si="1"/>
        <v/>
      </c>
      <c r="P10" s="106"/>
      <c r="Q10" s="106"/>
      <c r="R10" s="106"/>
      <c r="S10" s="106"/>
      <c r="T10" s="106"/>
      <c r="U10" s="106"/>
      <c r="V10" s="106"/>
      <c r="W10" s="106"/>
    </row>
    <row r="11" spans="1:23" ht="22.7" customHeight="1" x14ac:dyDescent="0.2">
      <c r="B11" s="110">
        <v>5</v>
      </c>
      <c r="C11" s="111"/>
      <c r="D11" s="112"/>
      <c r="E11" s="112"/>
      <c r="F11" s="112"/>
      <c r="G11" s="112"/>
      <c r="H11" s="260">
        <f t="shared" si="0"/>
        <v>0</v>
      </c>
      <c r="I11" s="112"/>
      <c r="J11" s="112"/>
      <c r="K11" s="263" t="str">
        <f t="shared" si="2"/>
        <v/>
      </c>
      <c r="L11" s="113"/>
      <c r="M11" s="114"/>
      <c r="N11" s="265" t="str">
        <f t="shared" si="1"/>
        <v/>
      </c>
      <c r="P11" s="106"/>
      <c r="Q11" s="106"/>
      <c r="R11" s="106"/>
      <c r="S11" s="106"/>
      <c r="T11" s="106"/>
      <c r="U11" s="106"/>
      <c r="V11" s="106"/>
      <c r="W11" s="106"/>
    </row>
    <row r="12" spans="1:23" ht="22.7" customHeight="1" x14ac:dyDescent="0.2">
      <c r="B12" s="110">
        <v>6</v>
      </c>
      <c r="C12" s="111"/>
      <c r="D12" s="112"/>
      <c r="E12" s="112"/>
      <c r="F12" s="112"/>
      <c r="G12" s="112"/>
      <c r="H12" s="260">
        <f t="shared" si="0"/>
        <v>0</v>
      </c>
      <c r="I12" s="112"/>
      <c r="J12" s="112"/>
      <c r="K12" s="263" t="str">
        <f t="shared" si="2"/>
        <v/>
      </c>
      <c r="L12" s="113"/>
      <c r="M12" s="114"/>
      <c r="N12" s="265" t="str">
        <f t="shared" si="1"/>
        <v/>
      </c>
      <c r="P12" s="106"/>
      <c r="Q12" s="106"/>
      <c r="R12" s="106"/>
      <c r="S12" s="106"/>
      <c r="T12" s="106"/>
      <c r="U12" s="106"/>
      <c r="V12" s="106"/>
      <c r="W12" s="106"/>
    </row>
    <row r="13" spans="1:23" ht="22.7" customHeight="1" x14ac:dyDescent="0.2">
      <c r="B13" s="110">
        <v>7</v>
      </c>
      <c r="C13" s="111"/>
      <c r="D13" s="112"/>
      <c r="E13" s="112"/>
      <c r="F13" s="112"/>
      <c r="G13" s="112"/>
      <c r="H13" s="260">
        <f t="shared" si="0"/>
        <v>0</v>
      </c>
      <c r="I13" s="112"/>
      <c r="J13" s="112"/>
      <c r="K13" s="263" t="str">
        <f t="shared" si="2"/>
        <v/>
      </c>
      <c r="L13" s="113"/>
      <c r="M13" s="114"/>
      <c r="N13" s="265" t="str">
        <f t="shared" si="1"/>
        <v/>
      </c>
      <c r="P13" s="106"/>
      <c r="Q13" s="106"/>
      <c r="R13" s="106"/>
      <c r="S13" s="106"/>
      <c r="T13" s="106"/>
      <c r="U13" s="106"/>
      <c r="V13" s="106"/>
      <c r="W13" s="106"/>
    </row>
    <row r="14" spans="1:23" ht="22.7" customHeight="1" x14ac:dyDescent="0.2">
      <c r="B14" s="110">
        <v>8</v>
      </c>
      <c r="C14" s="111"/>
      <c r="D14" s="112"/>
      <c r="E14" s="112"/>
      <c r="F14" s="112"/>
      <c r="G14" s="112"/>
      <c r="H14" s="260">
        <f t="shared" si="0"/>
        <v>0</v>
      </c>
      <c r="I14" s="112"/>
      <c r="J14" s="112"/>
      <c r="K14" s="263" t="str">
        <f t="shared" si="2"/>
        <v/>
      </c>
      <c r="L14" s="113"/>
      <c r="M14" s="114"/>
      <c r="N14" s="265" t="str">
        <f t="shared" si="1"/>
        <v/>
      </c>
      <c r="P14" s="106"/>
      <c r="Q14" s="106"/>
      <c r="R14" s="106"/>
      <c r="S14" s="106"/>
      <c r="T14" s="106"/>
      <c r="U14" s="106"/>
      <c r="V14" s="106"/>
      <c r="W14" s="106"/>
    </row>
    <row r="15" spans="1:23" ht="22.7" customHeight="1" x14ac:dyDescent="0.2">
      <c r="B15" s="110">
        <v>9</v>
      </c>
      <c r="C15" s="111"/>
      <c r="D15" s="112"/>
      <c r="E15" s="112"/>
      <c r="F15" s="112"/>
      <c r="G15" s="112"/>
      <c r="H15" s="260">
        <f t="shared" si="0"/>
        <v>0</v>
      </c>
      <c r="I15" s="112"/>
      <c r="J15" s="112"/>
      <c r="K15" s="263" t="str">
        <f t="shared" si="2"/>
        <v/>
      </c>
      <c r="L15" s="113"/>
      <c r="M15" s="114"/>
      <c r="N15" s="265" t="str">
        <f t="shared" si="1"/>
        <v/>
      </c>
      <c r="P15" s="106"/>
      <c r="Q15" s="106"/>
      <c r="R15" s="106"/>
      <c r="S15" s="106"/>
      <c r="T15" s="106"/>
      <c r="U15" s="106"/>
      <c r="V15" s="106"/>
      <c r="W15" s="106"/>
    </row>
    <row r="16" spans="1:23" ht="22.7" customHeight="1" x14ac:dyDescent="0.2">
      <c r="B16" s="110">
        <v>10</v>
      </c>
      <c r="C16" s="116"/>
      <c r="D16" s="117"/>
      <c r="E16" s="117"/>
      <c r="F16" s="117"/>
      <c r="G16" s="117"/>
      <c r="H16" s="261">
        <f t="shared" si="0"/>
        <v>0</v>
      </c>
      <c r="I16" s="117"/>
      <c r="J16" s="117"/>
      <c r="K16" s="264" t="str">
        <f t="shared" si="2"/>
        <v/>
      </c>
      <c r="L16" s="113"/>
      <c r="M16" s="118"/>
      <c r="N16" s="266" t="str">
        <f t="shared" si="1"/>
        <v/>
      </c>
      <c r="P16" s="106"/>
      <c r="Q16" s="106"/>
      <c r="R16" s="106"/>
      <c r="S16" s="106"/>
      <c r="T16" s="106"/>
      <c r="U16" s="106"/>
      <c r="V16" s="106"/>
      <c r="W16" s="106"/>
    </row>
    <row r="17" spans="1:23" ht="19.899999999999999" customHeight="1" x14ac:dyDescent="0.2">
      <c r="A17" s="119"/>
      <c r="B17" s="120"/>
      <c r="C17" s="121"/>
      <c r="D17" s="121"/>
      <c r="E17" s="121"/>
      <c r="F17" s="121"/>
      <c r="G17" s="121"/>
      <c r="H17" s="121"/>
      <c r="I17" s="121"/>
      <c r="J17" s="121"/>
      <c r="K17" s="121"/>
      <c r="L17" s="122"/>
      <c r="M17" s="121"/>
      <c r="N17" s="121"/>
      <c r="P17" s="115"/>
      <c r="Q17" s="106"/>
      <c r="R17" s="106"/>
      <c r="S17" s="106"/>
      <c r="T17" s="106"/>
      <c r="U17" s="106"/>
      <c r="V17" s="106"/>
      <c r="W17" s="106"/>
    </row>
    <row r="18" spans="1:23" ht="19.899999999999999" customHeight="1" x14ac:dyDescent="0.2">
      <c r="A18" s="119"/>
      <c r="B18" s="120"/>
      <c r="C18" s="121"/>
      <c r="D18" s="121"/>
      <c r="E18" s="121"/>
      <c r="F18" s="121"/>
      <c r="G18" s="121"/>
      <c r="H18" s="121"/>
      <c r="I18" s="121"/>
      <c r="J18" s="121"/>
      <c r="K18" s="121"/>
      <c r="L18" s="122"/>
      <c r="M18" s="121"/>
      <c r="N18" s="121"/>
      <c r="P18" s="115"/>
      <c r="Q18" s="106"/>
      <c r="R18" s="106"/>
      <c r="S18" s="106"/>
      <c r="T18" s="106"/>
      <c r="U18" s="106"/>
      <c r="V18" s="106"/>
      <c r="W18" s="106"/>
    </row>
    <row r="19" spans="1:23" ht="19.899999999999999" customHeight="1" x14ac:dyDescent="0.2">
      <c r="A19" s="119"/>
      <c r="B19" s="120"/>
      <c r="C19" s="1"/>
      <c r="D19" s="121"/>
      <c r="E19" s="267" t="s">
        <v>113</v>
      </c>
      <c r="F19" s="268"/>
      <c r="G19" s="269"/>
      <c r="H19" s="270"/>
      <c r="I19" s="271" t="s">
        <v>114</v>
      </c>
      <c r="J19" s="271"/>
      <c r="K19" s="271"/>
      <c r="L19" s="271"/>
      <c r="M19" s="271"/>
      <c r="N19" s="121"/>
      <c r="P19" s="115"/>
      <c r="Q19" s="106"/>
      <c r="R19" s="106"/>
      <c r="S19" s="106"/>
      <c r="T19" s="106"/>
      <c r="U19" s="106"/>
      <c r="V19" s="106"/>
      <c r="W19" s="106"/>
    </row>
    <row r="20" spans="1:23" ht="19.899999999999999" customHeight="1" x14ac:dyDescent="0.2">
      <c r="A20" s="119"/>
      <c r="B20" s="120"/>
      <c r="C20" s="121"/>
      <c r="D20" s="121"/>
      <c r="E20" s="271"/>
      <c r="F20" s="250">
        <v>1</v>
      </c>
      <c r="G20" s="272">
        <v>0.3</v>
      </c>
      <c r="H20" s="271"/>
      <c r="I20" s="271" t="s">
        <v>115</v>
      </c>
      <c r="J20" s="271"/>
      <c r="K20" s="271"/>
      <c r="L20" s="271"/>
      <c r="M20" s="271"/>
      <c r="N20" s="121"/>
      <c r="P20" s="115"/>
      <c r="Q20" s="106"/>
      <c r="R20" s="106"/>
      <c r="S20" s="106"/>
      <c r="T20" s="106"/>
      <c r="U20" s="106"/>
      <c r="V20" s="106"/>
      <c r="W20" s="106"/>
    </row>
    <row r="21" spans="1:23" ht="19.899999999999999" customHeight="1" x14ac:dyDescent="0.2">
      <c r="A21" s="119"/>
      <c r="B21" s="120"/>
      <c r="C21" s="121"/>
      <c r="D21" s="121"/>
      <c r="E21" s="271"/>
      <c r="F21" s="271"/>
      <c r="G21" s="271"/>
      <c r="H21" s="271"/>
      <c r="I21" s="271"/>
      <c r="J21" s="271"/>
      <c r="K21" s="271"/>
      <c r="L21" s="271"/>
      <c r="M21" s="271"/>
      <c r="N21" s="121"/>
      <c r="P21" s="115"/>
      <c r="Q21" s="106"/>
      <c r="R21" s="106"/>
      <c r="S21" s="106"/>
      <c r="T21" s="106"/>
      <c r="U21" s="106"/>
      <c r="V21" s="106"/>
      <c r="W21" s="106"/>
    </row>
    <row r="22" spans="1:23" ht="19.899999999999999" customHeight="1" x14ac:dyDescent="0.2">
      <c r="A22" s="119"/>
      <c r="B22" s="120"/>
      <c r="C22" s="121"/>
      <c r="D22" s="121"/>
      <c r="E22" s="271"/>
      <c r="F22" s="271" t="s">
        <v>116</v>
      </c>
      <c r="G22" s="271"/>
      <c r="H22" s="271"/>
      <c r="I22" s="271"/>
      <c r="J22" s="271"/>
      <c r="K22" s="271"/>
      <c r="L22" s="271"/>
      <c r="M22" s="271"/>
      <c r="N22" s="121"/>
      <c r="P22" s="115"/>
      <c r="Q22" s="106"/>
      <c r="R22" s="106"/>
      <c r="S22" s="106"/>
      <c r="T22" s="106"/>
      <c r="U22" s="106"/>
      <c r="V22" s="106"/>
      <c r="W22" s="106"/>
    </row>
    <row r="23" spans="1:23" ht="19.899999999999999" customHeight="1" x14ac:dyDescent="0.2">
      <c r="A23" s="119"/>
      <c r="B23" s="120"/>
      <c r="C23" s="121"/>
      <c r="D23" s="121"/>
      <c r="E23" s="271"/>
      <c r="F23" s="271" t="s">
        <v>117</v>
      </c>
      <c r="G23" s="271"/>
      <c r="H23" s="271"/>
      <c r="I23" s="271"/>
      <c r="J23" s="271"/>
      <c r="K23" s="271"/>
      <c r="L23" s="271"/>
      <c r="M23" s="271"/>
      <c r="N23" s="121"/>
      <c r="P23" s="115"/>
      <c r="Q23" s="106"/>
      <c r="R23" s="106"/>
      <c r="S23" s="106"/>
      <c r="T23" s="106"/>
      <c r="U23" s="106"/>
      <c r="V23" s="106"/>
      <c r="W23" s="106"/>
    </row>
    <row r="24" spans="1:23" ht="19.899999999999999" customHeight="1" x14ac:dyDescent="0.2">
      <c r="A24" s="119"/>
      <c r="B24" s="120"/>
      <c r="C24" s="121"/>
      <c r="D24" s="121"/>
      <c r="E24" s="271"/>
      <c r="F24" s="271" t="s">
        <v>118</v>
      </c>
      <c r="G24" s="271"/>
      <c r="H24" s="271"/>
      <c r="I24" s="271"/>
      <c r="J24" s="271"/>
      <c r="K24" s="271"/>
      <c r="L24" s="271"/>
      <c r="M24" s="271"/>
      <c r="N24" s="121"/>
      <c r="P24" s="115"/>
      <c r="Q24" s="106"/>
      <c r="R24" s="106"/>
      <c r="S24" s="106"/>
      <c r="T24" s="106"/>
      <c r="U24" s="106"/>
      <c r="V24" s="106"/>
      <c r="W24" s="106"/>
    </row>
    <row r="25" spans="1:23" x14ac:dyDescent="0.2">
      <c r="A25" s="119"/>
      <c r="B25" s="120"/>
      <c r="C25" s="121"/>
      <c r="D25" s="121"/>
      <c r="E25" s="121"/>
      <c r="F25" s="121"/>
      <c r="G25" s="121"/>
      <c r="H25" s="121"/>
      <c r="I25" s="121"/>
      <c r="J25" s="121"/>
      <c r="K25" s="121"/>
      <c r="L25" s="122"/>
      <c r="M25" s="121"/>
      <c r="N25" s="121"/>
      <c r="P25" s="115"/>
      <c r="Q25" s="106"/>
      <c r="R25" s="106"/>
      <c r="S25" s="106"/>
      <c r="T25" s="106"/>
      <c r="U25" s="106"/>
      <c r="V25" s="106"/>
      <c r="W25" s="106"/>
    </row>
    <row r="26" spans="1:23" x14ac:dyDescent="0.2">
      <c r="A26" s="119"/>
      <c r="B26" s="120"/>
      <c r="C26" s="121"/>
      <c r="D26" s="121"/>
      <c r="E26" s="121"/>
      <c r="F26" s="121"/>
      <c r="G26" s="121"/>
      <c r="H26" s="121"/>
      <c r="I26" s="121"/>
      <c r="J26" s="121"/>
      <c r="K26" s="121"/>
      <c r="L26" s="122"/>
      <c r="M26" s="121"/>
      <c r="N26" s="121"/>
      <c r="P26" s="115"/>
      <c r="Q26" s="106"/>
      <c r="R26" s="106"/>
      <c r="S26" s="106"/>
      <c r="T26" s="106"/>
      <c r="U26" s="106"/>
      <c r="V26" s="106"/>
      <c r="W26" s="106"/>
    </row>
    <row r="27" spans="1:23" x14ac:dyDescent="0.2">
      <c r="A27" s="119"/>
      <c r="B27" s="120"/>
      <c r="C27" s="121"/>
      <c r="D27" s="121"/>
      <c r="E27" s="121"/>
      <c r="F27" s="121"/>
      <c r="G27" s="121"/>
      <c r="H27" s="121"/>
      <c r="I27" s="121"/>
      <c r="J27" s="121"/>
      <c r="K27" s="121"/>
      <c r="L27" s="122"/>
      <c r="M27" s="121"/>
      <c r="N27" s="121"/>
      <c r="P27" s="115"/>
      <c r="Q27" s="106"/>
      <c r="R27" s="106"/>
      <c r="S27" s="106"/>
      <c r="T27" s="106"/>
      <c r="U27" s="106"/>
      <c r="V27" s="106"/>
      <c r="W27" s="106"/>
    </row>
    <row r="28" spans="1:23" x14ac:dyDescent="0.2">
      <c r="B28" s="108"/>
      <c r="C28" s="123"/>
      <c r="D28" s="123"/>
      <c r="E28" s="123"/>
      <c r="F28" s="123"/>
      <c r="G28" s="123"/>
      <c r="H28" s="123"/>
      <c r="I28" s="123"/>
      <c r="J28" s="123"/>
      <c r="K28" s="123"/>
      <c r="L28" s="124"/>
      <c r="M28" s="123"/>
      <c r="N28" s="123"/>
      <c r="P28" s="106"/>
      <c r="Q28" s="106"/>
      <c r="R28" s="106"/>
      <c r="S28" s="106"/>
      <c r="T28" s="106"/>
      <c r="U28" s="106"/>
      <c r="V28" s="106"/>
      <c r="W28" s="106"/>
    </row>
    <row r="29" spans="1:23" x14ac:dyDescent="0.2">
      <c r="B29" s="108"/>
      <c r="C29" s="123"/>
      <c r="D29" s="123"/>
      <c r="E29" s="123"/>
      <c r="F29" s="123"/>
      <c r="G29" s="123"/>
      <c r="H29" s="123"/>
      <c r="I29" s="123"/>
      <c r="J29" s="123"/>
      <c r="K29" s="123"/>
      <c r="L29" s="124"/>
      <c r="M29" s="123"/>
      <c r="N29" s="123"/>
      <c r="P29" s="106"/>
      <c r="Q29" s="106"/>
      <c r="R29" s="106"/>
      <c r="S29" s="106"/>
      <c r="T29" s="106"/>
      <c r="U29" s="106"/>
      <c r="V29" s="106"/>
      <c r="W29" s="106"/>
    </row>
    <row r="30" spans="1:23" x14ac:dyDescent="0.2">
      <c r="B30" s="108"/>
      <c r="C30" s="123"/>
      <c r="D30" s="123"/>
      <c r="E30" s="123"/>
      <c r="F30" s="123"/>
      <c r="G30" s="123"/>
      <c r="H30" s="123"/>
      <c r="I30" s="123"/>
      <c r="J30" s="123"/>
      <c r="K30" s="123"/>
      <c r="L30" s="124"/>
      <c r="M30" s="123"/>
      <c r="N30" s="123"/>
      <c r="P30" s="106"/>
      <c r="Q30" s="106"/>
      <c r="R30" s="106"/>
      <c r="S30" s="106"/>
      <c r="T30" s="106"/>
      <c r="U30" s="106"/>
      <c r="V30" s="106"/>
      <c r="W30" s="106"/>
    </row>
    <row r="31" spans="1:23" x14ac:dyDescent="0.2">
      <c r="B31" s="108"/>
      <c r="C31" s="123"/>
      <c r="D31" s="123"/>
      <c r="E31" s="123"/>
      <c r="F31" s="123"/>
      <c r="G31" s="123"/>
      <c r="H31" s="123"/>
      <c r="I31" s="123"/>
      <c r="J31" s="123"/>
      <c r="K31" s="123"/>
      <c r="L31" s="124"/>
      <c r="M31" s="123"/>
      <c r="N31" s="123"/>
      <c r="P31" s="106"/>
      <c r="Q31" s="106"/>
      <c r="R31" s="106"/>
      <c r="S31" s="106"/>
      <c r="T31" s="106"/>
      <c r="U31" s="106"/>
      <c r="V31" s="106"/>
      <c r="W31" s="106"/>
    </row>
    <row r="32" spans="1:23" x14ac:dyDescent="0.2"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N32" s="106"/>
      <c r="P32" s="106"/>
      <c r="Q32" s="106"/>
      <c r="R32" s="106"/>
      <c r="S32" s="106"/>
      <c r="T32" s="106"/>
      <c r="U32" s="106"/>
      <c r="V32" s="106"/>
      <c r="W32" s="106"/>
    </row>
    <row r="33" spans="2:23" x14ac:dyDescent="0.2">
      <c r="B33" s="108"/>
      <c r="C33" s="109"/>
      <c r="D33" s="109"/>
      <c r="E33" s="109"/>
      <c r="F33" s="109"/>
      <c r="G33" s="109"/>
      <c r="H33" s="109"/>
      <c r="I33" s="109"/>
      <c r="J33" s="109"/>
      <c r="K33" s="109"/>
      <c r="N33" s="106"/>
      <c r="P33" s="106"/>
      <c r="Q33" s="106"/>
      <c r="R33" s="106"/>
      <c r="S33" s="106"/>
      <c r="T33" s="106"/>
      <c r="U33" s="106"/>
      <c r="V33" s="106"/>
      <c r="W33" s="106"/>
    </row>
    <row r="34" spans="2:23" x14ac:dyDescent="0.2"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N34" s="106"/>
      <c r="P34" s="106"/>
      <c r="Q34" s="106"/>
      <c r="R34" s="106"/>
      <c r="S34" s="106"/>
      <c r="T34" s="106"/>
      <c r="U34" s="106"/>
      <c r="V34" s="106"/>
      <c r="W34" s="106"/>
    </row>
    <row r="35" spans="2:23" x14ac:dyDescent="0.2"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N35" s="106"/>
      <c r="P35" s="106"/>
      <c r="Q35" s="106"/>
      <c r="R35" s="106"/>
      <c r="S35" s="106"/>
      <c r="T35" s="106"/>
      <c r="U35" s="106"/>
      <c r="V35" s="106"/>
      <c r="W35" s="106"/>
    </row>
    <row r="36" spans="2:23" x14ac:dyDescent="0.2">
      <c r="B36" s="108"/>
      <c r="C36" s="109"/>
      <c r="D36" s="109"/>
      <c r="E36" s="109"/>
      <c r="F36" s="109"/>
      <c r="G36" s="109"/>
      <c r="H36" s="109"/>
      <c r="I36" s="109"/>
      <c r="J36" s="109"/>
      <c r="K36" s="109"/>
      <c r="N36" s="106"/>
      <c r="P36" s="106"/>
      <c r="Q36" s="106"/>
      <c r="R36" s="106"/>
      <c r="S36" s="106"/>
      <c r="T36" s="106"/>
      <c r="U36" s="106"/>
      <c r="V36" s="106"/>
      <c r="W36" s="106"/>
    </row>
    <row r="37" spans="2:23" x14ac:dyDescent="0.2">
      <c r="B37" s="108"/>
      <c r="C37" s="109"/>
      <c r="D37" s="109"/>
      <c r="E37" s="109"/>
      <c r="F37" s="109"/>
      <c r="G37" s="109"/>
      <c r="H37" s="109"/>
      <c r="I37" s="109"/>
      <c r="J37" s="109"/>
      <c r="K37" s="109"/>
      <c r="N37" s="106"/>
      <c r="P37" s="106"/>
      <c r="Q37" s="106"/>
      <c r="R37" s="106"/>
      <c r="S37" s="106"/>
      <c r="T37" s="106"/>
      <c r="U37" s="106"/>
      <c r="V37" s="106"/>
      <c r="W37" s="106"/>
    </row>
    <row r="38" spans="2:23" x14ac:dyDescent="0.2">
      <c r="B38" s="108"/>
      <c r="C38" s="109"/>
      <c r="D38" s="109"/>
      <c r="E38" s="109"/>
      <c r="F38" s="109"/>
      <c r="G38" s="109"/>
      <c r="H38" s="109"/>
      <c r="I38" s="109"/>
      <c r="J38" s="109"/>
      <c r="K38" s="109"/>
      <c r="N38" s="106"/>
      <c r="P38" s="106"/>
      <c r="Q38" s="106"/>
      <c r="R38" s="106"/>
      <c r="S38" s="106"/>
      <c r="T38" s="106"/>
      <c r="U38" s="106"/>
      <c r="V38" s="106"/>
      <c r="W38" s="106"/>
    </row>
    <row r="39" spans="2:23" x14ac:dyDescent="0.2">
      <c r="B39" s="108"/>
      <c r="C39" s="109"/>
      <c r="D39" s="109"/>
      <c r="E39" s="109"/>
      <c r="F39" s="109"/>
      <c r="G39" s="109"/>
      <c r="H39" s="109"/>
      <c r="I39" s="109"/>
      <c r="J39" s="109"/>
      <c r="K39" s="109"/>
      <c r="N39" s="106"/>
      <c r="P39" s="106"/>
      <c r="Q39" s="106"/>
      <c r="R39" s="106"/>
      <c r="S39" s="106"/>
      <c r="T39" s="106"/>
      <c r="U39" s="106"/>
      <c r="V39" s="106"/>
      <c r="W39" s="106"/>
    </row>
    <row r="40" spans="2:23" x14ac:dyDescent="0.2">
      <c r="B40" s="108"/>
      <c r="C40" s="109"/>
      <c r="D40" s="109"/>
      <c r="E40" s="109"/>
      <c r="F40" s="109"/>
      <c r="G40" s="109"/>
      <c r="H40" s="109"/>
      <c r="I40" s="109"/>
      <c r="J40" s="109"/>
      <c r="K40" s="109"/>
      <c r="N40" s="106"/>
      <c r="P40" s="106"/>
      <c r="Q40" s="106"/>
      <c r="R40" s="106"/>
      <c r="S40" s="106"/>
      <c r="T40" s="106"/>
      <c r="U40" s="106"/>
      <c r="V40" s="106"/>
      <c r="W40" s="106"/>
    </row>
    <row r="41" spans="2:23" x14ac:dyDescent="0.2"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N41" s="106"/>
      <c r="P41" s="106"/>
      <c r="Q41" s="106"/>
      <c r="R41" s="106"/>
      <c r="S41" s="106"/>
      <c r="T41" s="106"/>
      <c r="U41" s="106"/>
      <c r="V41" s="106"/>
      <c r="W41" s="106"/>
    </row>
    <row r="42" spans="2:23" x14ac:dyDescent="0.2">
      <c r="B42" s="108"/>
      <c r="C42" s="109"/>
      <c r="D42" s="109"/>
      <c r="E42" s="109"/>
      <c r="F42" s="109"/>
      <c r="G42" s="109"/>
      <c r="H42" s="109"/>
      <c r="I42" s="109"/>
      <c r="J42" s="109"/>
      <c r="K42" s="109"/>
      <c r="N42" s="106"/>
      <c r="P42" s="106"/>
      <c r="Q42" s="106"/>
      <c r="R42" s="106"/>
      <c r="S42" s="106"/>
      <c r="T42" s="106"/>
      <c r="U42" s="106"/>
      <c r="V42" s="106"/>
      <c r="W42" s="106"/>
    </row>
    <row r="43" spans="2:23" x14ac:dyDescent="0.2">
      <c r="B43" s="108"/>
      <c r="C43" s="109"/>
      <c r="D43" s="109"/>
      <c r="E43" s="109"/>
      <c r="F43" s="109"/>
      <c r="G43" s="109"/>
      <c r="H43" s="109"/>
      <c r="I43" s="109"/>
      <c r="J43" s="109"/>
      <c r="K43" s="109"/>
      <c r="N43" s="106"/>
      <c r="P43" s="106"/>
      <c r="Q43" s="106"/>
      <c r="R43" s="106"/>
      <c r="S43" s="106"/>
      <c r="T43" s="106"/>
      <c r="U43" s="106"/>
      <c r="V43" s="106"/>
      <c r="W43" s="106"/>
    </row>
    <row r="44" spans="2:23" x14ac:dyDescent="0.2">
      <c r="B44" s="108"/>
      <c r="C44" s="109"/>
      <c r="D44" s="109"/>
      <c r="E44" s="109"/>
      <c r="F44" s="109"/>
      <c r="G44" s="109"/>
      <c r="H44" s="109"/>
      <c r="I44" s="109"/>
      <c r="J44" s="109"/>
      <c r="K44" s="109"/>
      <c r="N44" s="106"/>
      <c r="P44" s="106"/>
      <c r="Q44" s="106"/>
      <c r="R44" s="106"/>
      <c r="S44" s="106"/>
      <c r="T44" s="106"/>
      <c r="U44" s="106"/>
      <c r="V44" s="106"/>
      <c r="W44" s="106"/>
    </row>
  </sheetData>
  <sheetProtection algorithmName="SHA-512" hashValue="/L/QdrI5fQ7v/gzX54iRfbR0lWIYW3CrFSGetxb8J2vJkHqslvtkxemnsu/x7m1Rk3UxnCiJexoTolLLxNL2OQ==" saltValue="ng155tjZkd0VHfSv5re6CA==" spinCount="100000" sheet="1" objects="1" scenarios="1"/>
  <mergeCells count="6">
    <mergeCell ref="B2:D2"/>
    <mergeCell ref="K2:N2"/>
    <mergeCell ref="I3:N3"/>
    <mergeCell ref="C4:H4"/>
    <mergeCell ref="I4:K4"/>
    <mergeCell ref="M4:N4"/>
  </mergeCells>
  <pageMargins left="0.70833333333333304" right="0.70833333333333304" top="0.78749999999999998" bottom="0.78749999999999998" header="0.51180555555555496" footer="0.51180555555555496"/>
  <pageSetup paperSize="9" scale="78" firstPageNumber="0" orientation="landscape" r:id="rId1"/>
  <headerFooter>
    <oddHeader xml:space="preserve">&amp;L
</oddHeader>
  </headerFooter>
  <colBreaks count="1" manualBreakCount="1">
    <brk id="1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MK35"/>
  <sheetViews>
    <sheetView zoomScale="55" zoomScaleNormal="55" zoomScalePageLayoutView="52" workbookViewId="0">
      <selection activeCell="F35" activeCellId="3" sqref="B34:O34 B35 E35 F35:K35"/>
    </sheetView>
  </sheetViews>
  <sheetFormatPr baseColWidth="10" defaultColWidth="9.140625" defaultRowHeight="12.75" x14ac:dyDescent="0.2"/>
  <cols>
    <col min="1" max="1" width="2.5703125" style="21"/>
    <col min="2" max="2" width="8.85546875" style="21"/>
    <col min="3" max="3" width="17.140625" style="21"/>
    <col min="4" max="16" width="17.85546875" style="21"/>
    <col min="17" max="18" width="2.5703125" style="21"/>
    <col min="19" max="1025" width="11.5703125" style="21"/>
  </cols>
  <sheetData>
    <row r="1" spans="1:17" ht="33.950000000000003" customHeight="1" x14ac:dyDescent="0.2">
      <c r="A1" s="190"/>
      <c r="B1" s="370"/>
      <c r="C1" s="370"/>
      <c r="D1" s="370"/>
      <c r="E1" s="370"/>
      <c r="F1" s="370"/>
      <c r="G1" s="370"/>
      <c r="H1" s="287"/>
      <c r="I1" s="287"/>
      <c r="J1" s="287"/>
      <c r="K1" s="287"/>
      <c r="L1" s="287"/>
      <c r="M1" s="287"/>
      <c r="N1" s="287"/>
      <c r="O1" s="348" t="s">
        <v>0</v>
      </c>
      <c r="P1" s="348"/>
      <c r="Q1" s="348"/>
    </row>
    <row r="2" spans="1:17" ht="5.65" customHeight="1" x14ac:dyDescent="0.2">
      <c r="A2" s="190"/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</row>
    <row r="3" spans="1:17" ht="2.85" customHeight="1" x14ac:dyDescent="0.2">
      <c r="A3" s="371"/>
      <c r="B3" s="371"/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</row>
    <row r="4" spans="1:17" ht="19.899999999999999" customHeight="1" x14ac:dyDescent="0.25">
      <c r="A4" s="190"/>
      <c r="B4" s="325" t="s">
        <v>3</v>
      </c>
      <c r="C4" s="325"/>
      <c r="D4" s="325"/>
      <c r="E4" s="325"/>
      <c r="F4" s="325"/>
      <c r="G4" s="325"/>
      <c r="H4" s="325"/>
      <c r="I4" s="325"/>
      <c r="J4" s="288"/>
      <c r="K4" s="288"/>
      <c r="L4" s="179"/>
      <c r="M4" s="179"/>
      <c r="N4" s="180"/>
      <c r="O4" s="180"/>
      <c r="P4" s="180"/>
      <c r="Q4" s="289"/>
    </row>
    <row r="5" spans="1:17" ht="28.35" customHeight="1" x14ac:dyDescent="0.2">
      <c r="A5" s="190"/>
      <c r="B5" s="183" t="s">
        <v>4</v>
      </c>
      <c r="C5" s="372" t="str">
        <f>Januar!C5</f>
        <v>Mustermann</v>
      </c>
      <c r="D5" s="372"/>
      <c r="E5" s="372"/>
      <c r="F5" s="372"/>
      <c r="G5" s="290"/>
      <c r="H5" s="291"/>
      <c r="I5" s="184"/>
      <c r="J5" s="184"/>
      <c r="K5" s="184"/>
      <c r="L5" s="185"/>
      <c r="M5" s="292"/>
      <c r="N5" s="373"/>
      <c r="O5" s="373"/>
      <c r="P5" s="373"/>
      <c r="Q5" s="293"/>
    </row>
    <row r="6" spans="1:17" ht="28.35" customHeight="1" x14ac:dyDescent="0.2">
      <c r="A6" s="190"/>
      <c r="B6" s="183" t="s">
        <v>6</v>
      </c>
      <c r="C6" s="372" t="str">
        <f>Januar!C6</f>
        <v>Musterfirma</v>
      </c>
      <c r="D6" s="372"/>
      <c r="E6" s="372"/>
      <c r="F6" s="372"/>
      <c r="G6" s="294"/>
      <c r="H6" s="290"/>
      <c r="I6" s="295"/>
      <c r="J6" s="295"/>
      <c r="K6" s="188"/>
      <c r="L6" s="296"/>
      <c r="M6" s="189"/>
      <c r="N6" s="373"/>
      <c r="O6" s="373"/>
      <c r="P6" s="373"/>
      <c r="Q6" s="190"/>
    </row>
    <row r="7" spans="1:17" ht="28.35" customHeight="1" x14ac:dyDescent="0.4">
      <c r="A7" s="190"/>
      <c r="B7" s="333" t="s">
        <v>80</v>
      </c>
      <c r="C7" s="333"/>
      <c r="D7" s="297">
        <f>Januar!F7</f>
        <v>2016</v>
      </c>
      <c r="E7" s="298"/>
      <c r="F7" s="191"/>
      <c r="G7" s="299"/>
      <c r="H7" s="300"/>
      <c r="I7" s="193"/>
      <c r="J7" s="194"/>
      <c r="K7" s="194"/>
      <c r="L7" s="194"/>
      <c r="M7" s="301"/>
      <c r="N7" s="368" t="s">
        <v>10</v>
      </c>
      <c r="O7" s="368"/>
      <c r="P7" s="368"/>
      <c r="Q7" s="302"/>
    </row>
    <row r="8" spans="1:17" ht="15" x14ac:dyDescent="0.2">
      <c r="A8" s="190"/>
      <c r="B8" s="190"/>
      <c r="C8" s="190"/>
      <c r="D8" s="303"/>
      <c r="E8" s="303"/>
      <c r="F8" s="304"/>
      <c r="G8" s="190"/>
      <c r="H8" s="190"/>
      <c r="I8" s="190"/>
      <c r="J8" s="305"/>
      <c r="K8" s="305"/>
      <c r="L8" s="306"/>
      <c r="M8" s="190"/>
      <c r="N8" s="190"/>
      <c r="O8" s="190"/>
      <c r="P8" s="190"/>
      <c r="Q8" s="190"/>
    </row>
    <row r="9" spans="1:17" x14ac:dyDescent="0.2">
      <c r="A9" s="190"/>
      <c r="B9" s="190"/>
      <c r="C9" s="190"/>
      <c r="D9" s="190"/>
      <c r="E9" s="190"/>
      <c r="F9" s="190"/>
      <c r="G9" s="190"/>
      <c r="H9" s="190"/>
      <c r="I9" s="190"/>
      <c r="J9" s="190"/>
      <c r="K9" s="190"/>
      <c r="L9" s="190"/>
      <c r="M9" s="190"/>
      <c r="N9" s="190"/>
      <c r="O9" s="190"/>
      <c r="P9" s="190"/>
      <c r="Q9" s="190"/>
    </row>
    <row r="10" spans="1:17" ht="25.5" customHeight="1" x14ac:dyDescent="0.2">
      <c r="B10" s="369" t="s">
        <v>119</v>
      </c>
      <c r="C10" s="369"/>
      <c r="D10" s="273" t="s">
        <v>9</v>
      </c>
      <c r="E10" s="274" t="s">
        <v>68</v>
      </c>
      <c r="F10" s="273" t="s">
        <v>69</v>
      </c>
      <c r="G10" s="273" t="s">
        <v>70</v>
      </c>
      <c r="H10" s="273" t="s">
        <v>71</v>
      </c>
      <c r="I10" s="274" t="s">
        <v>72</v>
      </c>
      <c r="J10" s="273" t="s">
        <v>73</v>
      </c>
      <c r="K10" s="274" t="s">
        <v>74</v>
      </c>
      <c r="L10" s="274" t="s">
        <v>75</v>
      </c>
      <c r="M10" s="274" t="s">
        <v>76</v>
      </c>
      <c r="N10" s="274" t="s">
        <v>77</v>
      </c>
      <c r="O10" s="275" t="s">
        <v>78</v>
      </c>
      <c r="P10" s="276" t="s">
        <v>120</v>
      </c>
    </row>
    <row r="11" spans="1:17" ht="24.2" customHeight="1" x14ac:dyDescent="0.2">
      <c r="B11" s="367" t="str">
        <f>Januar!C10</f>
        <v>Gülle</v>
      </c>
      <c r="C11" s="367"/>
      <c r="D11" s="277">
        <f>Januar!C43</f>
        <v>2</v>
      </c>
      <c r="E11" s="277">
        <f>Februar!C41</f>
        <v>2</v>
      </c>
      <c r="F11" s="277">
        <f>März!C43</f>
        <v>2</v>
      </c>
      <c r="G11" s="277">
        <f>April!C42</f>
        <v>2</v>
      </c>
      <c r="H11" s="277">
        <f>Mai!C43</f>
        <v>2</v>
      </c>
      <c r="I11" s="277">
        <f>Juni!C42</f>
        <v>2</v>
      </c>
      <c r="J11" s="277">
        <f>Juli!C43</f>
        <v>2</v>
      </c>
      <c r="K11" s="277">
        <f>August!C43</f>
        <v>2</v>
      </c>
      <c r="L11" s="277">
        <f>September!C42</f>
        <v>2</v>
      </c>
      <c r="M11" s="277">
        <f>Oktober!C43</f>
        <v>2</v>
      </c>
      <c r="N11" s="277">
        <f>November!C42</f>
        <v>2</v>
      </c>
      <c r="O11" s="278">
        <f>Dezember!C43</f>
        <v>2</v>
      </c>
      <c r="P11" s="279">
        <f>SUM(D11:O11)</f>
        <v>24</v>
      </c>
    </row>
    <row r="12" spans="1:17" ht="24.2" customHeight="1" x14ac:dyDescent="0.2">
      <c r="B12" s="367" t="str">
        <f>Januar!D10</f>
        <v>Mist</v>
      </c>
      <c r="C12" s="367"/>
      <c r="D12" s="277">
        <f>Januar!D43</f>
        <v>3</v>
      </c>
      <c r="E12" s="277">
        <f>Februar!D41</f>
        <v>3</v>
      </c>
      <c r="F12" s="277">
        <f>März!D43</f>
        <v>3</v>
      </c>
      <c r="G12" s="277">
        <f>April!D42</f>
        <v>3</v>
      </c>
      <c r="H12" s="277">
        <f>Mai!D43</f>
        <v>3</v>
      </c>
      <c r="I12" s="277">
        <f>Juni!D42</f>
        <v>3</v>
      </c>
      <c r="J12" s="277">
        <f>Juli!D43</f>
        <v>3</v>
      </c>
      <c r="K12" s="277">
        <f>August!D43</f>
        <v>3</v>
      </c>
      <c r="L12" s="277">
        <f>September!D42</f>
        <v>3</v>
      </c>
      <c r="M12" s="277">
        <f>Oktober!D43</f>
        <v>3</v>
      </c>
      <c r="N12" s="277">
        <f>November!D42</f>
        <v>3</v>
      </c>
      <c r="O12" s="278">
        <f>Dezember!D43</f>
        <v>3</v>
      </c>
      <c r="P12" s="279">
        <f>SUM(D12:O12)</f>
        <v>36</v>
      </c>
    </row>
    <row r="13" spans="1:17" ht="24.2" customHeight="1" x14ac:dyDescent="0.2">
      <c r="B13" s="367" t="str">
        <f>Januar!E10</f>
        <v>…</v>
      </c>
      <c r="C13" s="367"/>
      <c r="D13" s="277">
        <f>Januar!E43</f>
        <v>2</v>
      </c>
      <c r="E13" s="277">
        <f>Februar!E41</f>
        <v>2</v>
      </c>
      <c r="F13" s="277">
        <f>März!E43</f>
        <v>2</v>
      </c>
      <c r="G13" s="277">
        <f>April!E42</f>
        <v>2</v>
      </c>
      <c r="H13" s="277">
        <f>Mai!E43</f>
        <v>2</v>
      </c>
      <c r="I13" s="277">
        <f>Juni!E42</f>
        <v>2</v>
      </c>
      <c r="J13" s="277">
        <f>Juli!E43</f>
        <v>2</v>
      </c>
      <c r="K13" s="277">
        <f>August!E43</f>
        <v>2</v>
      </c>
      <c r="L13" s="277">
        <f>September!E42</f>
        <v>2</v>
      </c>
      <c r="M13" s="277">
        <f>Oktober!E43</f>
        <v>2</v>
      </c>
      <c r="N13" s="277">
        <f>November!E42</f>
        <v>2</v>
      </c>
      <c r="O13" s="278">
        <f>Dezember!E43</f>
        <v>2</v>
      </c>
      <c r="P13" s="279">
        <f>SUM(D13:O13)</f>
        <v>24</v>
      </c>
    </row>
    <row r="14" spans="1:17" ht="24.2" customHeight="1" x14ac:dyDescent="0.2">
      <c r="B14" s="367" t="str">
        <f>Januar!F10</f>
        <v>…</v>
      </c>
      <c r="C14" s="367"/>
      <c r="D14" s="277">
        <f>Januar!F43</f>
        <v>2</v>
      </c>
      <c r="E14" s="277">
        <f>Februar!F41</f>
        <v>2</v>
      </c>
      <c r="F14" s="277">
        <f>März!F43</f>
        <v>2</v>
      </c>
      <c r="G14" s="277">
        <f>April!F42</f>
        <v>2</v>
      </c>
      <c r="H14" s="277">
        <f>Mai!F43</f>
        <v>2</v>
      </c>
      <c r="I14" s="277">
        <f>Juni!F42</f>
        <v>2</v>
      </c>
      <c r="J14" s="277">
        <f>Juli!F43</f>
        <v>2</v>
      </c>
      <c r="K14" s="277">
        <f>August!F43</f>
        <v>2</v>
      </c>
      <c r="L14" s="277">
        <f>September!F42</f>
        <v>2</v>
      </c>
      <c r="M14" s="277">
        <f>Oktober!F43</f>
        <v>2</v>
      </c>
      <c r="N14" s="277">
        <f>November!F42</f>
        <v>2</v>
      </c>
      <c r="O14" s="278">
        <f>Dezember!F43</f>
        <v>2</v>
      </c>
      <c r="P14" s="279">
        <f>SUM(D14:O14)</f>
        <v>24</v>
      </c>
    </row>
    <row r="15" spans="1:17" ht="24.2" customHeight="1" x14ac:dyDescent="0.2">
      <c r="B15" s="361" t="s">
        <v>121</v>
      </c>
      <c r="C15" s="361"/>
      <c r="D15" s="280">
        <f>Januar!F44</f>
        <v>9</v>
      </c>
      <c r="E15" s="280">
        <f>Februar!F42</f>
        <v>9</v>
      </c>
      <c r="F15" s="280">
        <f>März!F44</f>
        <v>9</v>
      </c>
      <c r="G15" s="280">
        <f>April!F43</f>
        <v>9</v>
      </c>
      <c r="H15" s="280">
        <f>Mai!F44</f>
        <v>9</v>
      </c>
      <c r="I15" s="280">
        <f>Juni!F43</f>
        <v>9</v>
      </c>
      <c r="J15" s="280">
        <f>Juli!F44</f>
        <v>9</v>
      </c>
      <c r="K15" s="280">
        <f>August!F44</f>
        <v>9</v>
      </c>
      <c r="L15" s="280">
        <f>September!F43</f>
        <v>9</v>
      </c>
      <c r="M15" s="280">
        <f>Oktober!F44</f>
        <v>9</v>
      </c>
      <c r="N15" s="280">
        <f>November!F43</f>
        <v>9</v>
      </c>
      <c r="O15" s="281">
        <f>Dezember!F44</f>
        <v>9</v>
      </c>
      <c r="P15" s="282">
        <f>SUM(D15:O15)</f>
        <v>108</v>
      </c>
    </row>
    <row r="16" spans="1:17" ht="14.1" customHeight="1" x14ac:dyDescent="0.2">
      <c r="B16" s="366"/>
      <c r="C16" s="366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6"/>
    </row>
    <row r="17" spans="2:27" ht="24.2" customHeight="1" x14ac:dyDescent="0.2">
      <c r="B17" s="367" t="str">
        <f>Januar!G10</f>
        <v>Maissilage</v>
      </c>
      <c r="C17" s="367"/>
      <c r="D17" s="277">
        <f>Januar!G43</f>
        <v>2</v>
      </c>
      <c r="E17" s="277">
        <f>Februar!G41</f>
        <v>2</v>
      </c>
      <c r="F17" s="277">
        <f>März!G43</f>
        <v>2</v>
      </c>
      <c r="G17" s="277">
        <f>April!G42</f>
        <v>2</v>
      </c>
      <c r="H17" s="277">
        <f>Mai!G43</f>
        <v>2</v>
      </c>
      <c r="I17" s="277">
        <f>Juni!G42</f>
        <v>2</v>
      </c>
      <c r="J17" s="277">
        <f>Juli!G43</f>
        <v>2</v>
      </c>
      <c r="K17" s="277">
        <f>August!G43</f>
        <v>2</v>
      </c>
      <c r="L17" s="277">
        <f>September!G42</f>
        <v>2</v>
      </c>
      <c r="M17" s="277">
        <f>Oktober!G43</f>
        <v>2</v>
      </c>
      <c r="N17" s="277">
        <f>November!G42</f>
        <v>2</v>
      </c>
      <c r="O17" s="278">
        <f>Dezember!G43</f>
        <v>2</v>
      </c>
      <c r="P17" s="279">
        <f t="shared" ref="P17:P22" si="0">SUM(D17:O17)</f>
        <v>24</v>
      </c>
    </row>
    <row r="18" spans="2:27" ht="24.2" customHeight="1" x14ac:dyDescent="0.2">
      <c r="B18" s="367" t="str">
        <f>Januar!H10</f>
        <v>Grassilage</v>
      </c>
      <c r="C18" s="367"/>
      <c r="D18" s="277">
        <f>Januar!H43</f>
        <v>2</v>
      </c>
      <c r="E18" s="277">
        <f>Februar!H41</f>
        <v>2</v>
      </c>
      <c r="F18" s="277">
        <f>März!H43</f>
        <v>2</v>
      </c>
      <c r="G18" s="277">
        <f>April!H42</f>
        <v>2</v>
      </c>
      <c r="H18" s="277">
        <f>Mai!H43</f>
        <v>2</v>
      </c>
      <c r="I18" s="277">
        <f>Juni!H42</f>
        <v>2</v>
      </c>
      <c r="J18" s="277">
        <f>Juli!H43</f>
        <v>2</v>
      </c>
      <c r="K18" s="277">
        <f>August!H43</f>
        <v>2</v>
      </c>
      <c r="L18" s="277">
        <f>September!H42</f>
        <v>2</v>
      </c>
      <c r="M18" s="277">
        <f>Oktober!H43</f>
        <v>2</v>
      </c>
      <c r="N18" s="277">
        <f>November!H42</f>
        <v>2</v>
      </c>
      <c r="O18" s="278">
        <f>Dezember!H43</f>
        <v>2</v>
      </c>
      <c r="P18" s="279">
        <f t="shared" si="0"/>
        <v>24</v>
      </c>
    </row>
    <row r="19" spans="2:27" ht="24.2" customHeight="1" x14ac:dyDescent="0.2">
      <c r="B19" s="367" t="str">
        <f>Januar!I10</f>
        <v>GPS</v>
      </c>
      <c r="C19" s="367"/>
      <c r="D19" s="277">
        <f>Januar!I43</f>
        <v>2</v>
      </c>
      <c r="E19" s="277">
        <f>Februar!I41</f>
        <v>2</v>
      </c>
      <c r="F19" s="277">
        <f>März!I43</f>
        <v>2</v>
      </c>
      <c r="G19" s="277">
        <f>April!I42</f>
        <v>2</v>
      </c>
      <c r="H19" s="277">
        <f>Mai!I43</f>
        <v>2</v>
      </c>
      <c r="I19" s="277">
        <f>Juni!I42</f>
        <v>2</v>
      </c>
      <c r="J19" s="277">
        <f>Juli!I43</f>
        <v>2</v>
      </c>
      <c r="K19" s="277">
        <f>August!I43</f>
        <v>2</v>
      </c>
      <c r="L19" s="277">
        <f>September!I42</f>
        <v>2</v>
      </c>
      <c r="M19" s="277">
        <f>Oktober!I43</f>
        <v>2</v>
      </c>
      <c r="N19" s="277">
        <f>November!I42</f>
        <v>2</v>
      </c>
      <c r="O19" s="278">
        <f>Dezember!I43</f>
        <v>2</v>
      </c>
      <c r="P19" s="279">
        <f t="shared" si="0"/>
        <v>24</v>
      </c>
    </row>
    <row r="20" spans="2:27" ht="24.2" customHeight="1" x14ac:dyDescent="0.2">
      <c r="B20" s="367" t="str">
        <f>Januar!J10</f>
        <v>…</v>
      </c>
      <c r="C20" s="367"/>
      <c r="D20" s="277">
        <f>Januar!J43</f>
        <v>2</v>
      </c>
      <c r="E20" s="277">
        <f>Februar!J41</f>
        <v>2</v>
      </c>
      <c r="F20" s="277">
        <f>März!J43</f>
        <v>2</v>
      </c>
      <c r="G20" s="277">
        <f>April!J42</f>
        <v>2</v>
      </c>
      <c r="H20" s="277">
        <f>Mai!J43</f>
        <v>2</v>
      </c>
      <c r="I20" s="277">
        <f>Juni!J42</f>
        <v>2</v>
      </c>
      <c r="J20" s="277">
        <f>Juli!J43</f>
        <v>2</v>
      </c>
      <c r="K20" s="277">
        <f>August!J43</f>
        <v>2</v>
      </c>
      <c r="L20" s="277">
        <f>September!J42</f>
        <v>2</v>
      </c>
      <c r="M20" s="277">
        <f>Oktober!J43</f>
        <v>2</v>
      </c>
      <c r="N20" s="277">
        <f>November!J42</f>
        <v>2</v>
      </c>
      <c r="O20" s="278">
        <f>Dezember!J43</f>
        <v>2</v>
      </c>
      <c r="P20" s="279">
        <f t="shared" si="0"/>
        <v>24</v>
      </c>
    </row>
    <row r="21" spans="2:27" ht="24.2" customHeight="1" x14ac:dyDescent="0.2">
      <c r="B21" s="367" t="str">
        <f>Januar!K10</f>
        <v>…</v>
      </c>
      <c r="C21" s="367"/>
      <c r="D21" s="277">
        <f>Januar!K43</f>
        <v>2</v>
      </c>
      <c r="E21" s="277">
        <f>Februar!K41</f>
        <v>2</v>
      </c>
      <c r="F21" s="277">
        <f>März!K43</f>
        <v>2</v>
      </c>
      <c r="G21" s="277">
        <f>April!K42</f>
        <v>2</v>
      </c>
      <c r="H21" s="277">
        <f>Mai!K43</f>
        <v>2</v>
      </c>
      <c r="I21" s="277">
        <f>Juni!K42</f>
        <v>2</v>
      </c>
      <c r="J21" s="277">
        <f>Juli!K43</f>
        <v>2</v>
      </c>
      <c r="K21" s="277">
        <f>August!K43</f>
        <v>2</v>
      </c>
      <c r="L21" s="277">
        <f>September!K42</f>
        <v>2</v>
      </c>
      <c r="M21" s="277">
        <f>Oktober!K43</f>
        <v>2</v>
      </c>
      <c r="N21" s="277">
        <f>November!K42</f>
        <v>2</v>
      </c>
      <c r="O21" s="278">
        <f>Dezember!K43</f>
        <v>2</v>
      </c>
      <c r="P21" s="279">
        <f t="shared" si="0"/>
        <v>24</v>
      </c>
    </row>
    <row r="22" spans="2:27" ht="24.2" customHeight="1" x14ac:dyDescent="0.2">
      <c r="B22" s="361" t="s">
        <v>122</v>
      </c>
      <c r="C22" s="361"/>
      <c r="D22" s="280">
        <f>Januar!K44</f>
        <v>10</v>
      </c>
      <c r="E22" s="280">
        <f>Februar!K42</f>
        <v>10</v>
      </c>
      <c r="F22" s="280">
        <f>März!K44</f>
        <v>10</v>
      </c>
      <c r="G22" s="280">
        <f>April!K43</f>
        <v>10</v>
      </c>
      <c r="H22" s="280">
        <f>Mai!K44</f>
        <v>10</v>
      </c>
      <c r="I22" s="280">
        <f>Juni!K43</f>
        <v>10</v>
      </c>
      <c r="J22" s="280">
        <f>Juli!K44</f>
        <v>10</v>
      </c>
      <c r="K22" s="280">
        <f>August!K44</f>
        <v>10</v>
      </c>
      <c r="L22" s="280">
        <f>September!K43</f>
        <v>10</v>
      </c>
      <c r="M22" s="280">
        <f>Oktober!K44</f>
        <v>10</v>
      </c>
      <c r="N22" s="280">
        <f>November!K43</f>
        <v>10</v>
      </c>
      <c r="O22" s="281">
        <f>Dezember!K44</f>
        <v>10</v>
      </c>
      <c r="P22" s="282">
        <f t="shared" si="0"/>
        <v>120</v>
      </c>
    </row>
    <row r="23" spans="2:27" ht="14.1" customHeight="1" x14ac:dyDescent="0.2">
      <c r="B23" s="366"/>
      <c r="C23" s="366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6"/>
    </row>
    <row r="24" spans="2:27" ht="24.2" customHeight="1" x14ac:dyDescent="0.2">
      <c r="B24" s="361" t="s">
        <v>123</v>
      </c>
      <c r="C24" s="361"/>
      <c r="D24" s="280">
        <f>Januar!L43</f>
        <v>19</v>
      </c>
      <c r="E24" s="280">
        <f>Februar!L41</f>
        <v>19</v>
      </c>
      <c r="F24" s="280">
        <f>März!L43</f>
        <v>19</v>
      </c>
      <c r="G24" s="280">
        <f>April!L42</f>
        <v>19</v>
      </c>
      <c r="H24" s="280">
        <f>Mai!L43</f>
        <v>19</v>
      </c>
      <c r="I24" s="280">
        <f>Juni!L42</f>
        <v>19</v>
      </c>
      <c r="J24" s="280">
        <f>Juli!L43</f>
        <v>19</v>
      </c>
      <c r="K24" s="280">
        <f>August!L43</f>
        <v>19</v>
      </c>
      <c r="L24" s="280">
        <f>September!L42</f>
        <v>19</v>
      </c>
      <c r="M24" s="280">
        <f>Oktober!L43</f>
        <v>19</v>
      </c>
      <c r="N24" s="280">
        <f>November!L42</f>
        <v>19</v>
      </c>
      <c r="O24" s="281">
        <f>Dezember!L43</f>
        <v>19</v>
      </c>
      <c r="P24" s="282">
        <f>SUM(D24:O24)</f>
        <v>228</v>
      </c>
    </row>
    <row r="25" spans="2:27" ht="14.1" customHeight="1" x14ac:dyDescent="0.2">
      <c r="B25" s="363"/>
      <c r="C25" s="363"/>
      <c r="D25" s="128"/>
      <c r="E25" s="129"/>
      <c r="F25" s="128"/>
      <c r="G25" s="128"/>
      <c r="H25" s="129"/>
      <c r="I25" s="128"/>
      <c r="J25" s="128"/>
      <c r="K25" s="128"/>
      <c r="L25" s="128"/>
      <c r="M25" s="129"/>
      <c r="N25" s="128"/>
      <c r="O25" s="128"/>
      <c r="P25" s="130"/>
    </row>
    <row r="26" spans="2:27" ht="24.2" customHeight="1" x14ac:dyDescent="0.2">
      <c r="B26" s="361" t="s">
        <v>124</v>
      </c>
      <c r="C26" s="361"/>
      <c r="D26" s="283">
        <f>Januar!M43</f>
        <v>0.33333333333333331</v>
      </c>
      <c r="E26" s="283">
        <f>Februar!M41</f>
        <v>0.33333333333333331</v>
      </c>
      <c r="F26" s="283">
        <f>März!M43</f>
        <v>0.33333333333333331</v>
      </c>
      <c r="G26" s="283">
        <f>April!M42</f>
        <v>0.33333333333333331</v>
      </c>
      <c r="H26" s="283">
        <f>Mai!M43</f>
        <v>0.33333333333333331</v>
      </c>
      <c r="I26" s="283">
        <f>Juni!M42</f>
        <v>0.33333333333333331</v>
      </c>
      <c r="J26" s="283">
        <f>Juli!M43</f>
        <v>0.33333333333333331</v>
      </c>
      <c r="K26" s="283">
        <f>August!M43</f>
        <v>0.33333333333333331</v>
      </c>
      <c r="L26" s="283">
        <f>September!M42</f>
        <v>0.33333333333333331</v>
      </c>
      <c r="M26" s="283">
        <f>Oktober!M43</f>
        <v>0.33333333333333331</v>
      </c>
      <c r="N26" s="283">
        <f>November!M42</f>
        <v>0.33333333333333331</v>
      </c>
      <c r="O26" s="283">
        <f>Dezember!M43</f>
        <v>0.33333333333333331</v>
      </c>
      <c r="P26" s="283">
        <f>(SUM(D26:O26)/12)</f>
        <v>0.33333333333333331</v>
      </c>
    </row>
    <row r="27" spans="2:27" ht="14.1" customHeight="1" x14ac:dyDescent="0.2">
      <c r="B27" s="363"/>
      <c r="C27" s="363"/>
      <c r="D27" s="128"/>
      <c r="E27" s="129"/>
      <c r="F27" s="128"/>
      <c r="G27" s="128"/>
      <c r="H27" s="129"/>
      <c r="I27" s="128"/>
      <c r="J27" s="128"/>
      <c r="K27" s="128"/>
      <c r="L27" s="128"/>
      <c r="M27" s="129"/>
      <c r="N27" s="128"/>
      <c r="O27" s="128"/>
      <c r="P27" s="130"/>
    </row>
    <row r="28" spans="2:27" ht="24.2" customHeight="1" x14ac:dyDescent="0.2">
      <c r="B28" s="361" t="s">
        <v>125</v>
      </c>
      <c r="C28" s="361"/>
      <c r="D28" s="284">
        <f>Januar!N42</f>
        <v>1500</v>
      </c>
      <c r="E28" s="284">
        <f>IF(Februar!N40=0,Februar!N39,Februar!N40)</f>
        <v>1400</v>
      </c>
      <c r="F28" s="284">
        <f>März!N42</f>
        <v>1500</v>
      </c>
      <c r="G28" s="284">
        <f>April!N41</f>
        <v>1500</v>
      </c>
      <c r="H28" s="284">
        <f>Mai!N42</f>
        <v>1500</v>
      </c>
      <c r="I28" s="284">
        <f>Juni!N41</f>
        <v>1500</v>
      </c>
      <c r="J28" s="284">
        <f>Juli!N42</f>
        <v>1500</v>
      </c>
      <c r="K28" s="284">
        <f>August!N42</f>
        <v>1500</v>
      </c>
      <c r="L28" s="284">
        <f>September!N41</f>
        <v>1500</v>
      </c>
      <c r="M28" s="284">
        <f>Oktober!N42</f>
        <v>1500</v>
      </c>
      <c r="N28" s="284">
        <f>November!N41</f>
        <v>1500</v>
      </c>
      <c r="O28" s="285">
        <f>Dezember!N42</f>
        <v>1500</v>
      </c>
      <c r="P28" s="286">
        <f>SUM(D28:O28)</f>
        <v>17900</v>
      </c>
    </row>
    <row r="29" spans="2:27" ht="14.1" customHeight="1" x14ac:dyDescent="0.2">
      <c r="B29" s="127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2"/>
      <c r="P29" s="133"/>
    </row>
    <row r="30" spans="2:27" ht="24.2" customHeight="1" x14ac:dyDescent="0.2">
      <c r="B30" s="361" t="s">
        <v>126</v>
      </c>
      <c r="C30" s="361"/>
      <c r="D30" s="284">
        <f>Januar!N43</f>
        <v>500</v>
      </c>
      <c r="E30" s="284">
        <f>Februar!N41</f>
        <v>400</v>
      </c>
      <c r="F30" s="284">
        <f>März!N43</f>
        <v>500</v>
      </c>
      <c r="G30" s="284">
        <f>April!N42</f>
        <v>500</v>
      </c>
      <c r="H30" s="284">
        <f>Mai!N43</f>
        <v>500</v>
      </c>
      <c r="I30" s="284">
        <f>Juni!N42</f>
        <v>500</v>
      </c>
      <c r="J30" s="284">
        <f>Juli!N43</f>
        <v>500</v>
      </c>
      <c r="K30" s="284">
        <f>August!N43</f>
        <v>500</v>
      </c>
      <c r="L30" s="284">
        <f>September!N42</f>
        <v>500</v>
      </c>
      <c r="M30" s="284">
        <f>Oktober!N43</f>
        <v>500</v>
      </c>
      <c r="N30" s="284">
        <f>November!N42</f>
        <v>500</v>
      </c>
      <c r="O30" s="285">
        <f>Dezember!N43</f>
        <v>500</v>
      </c>
      <c r="P30" s="286">
        <f>SUM(D30:O30)</f>
        <v>5900</v>
      </c>
      <c r="S30" s="362" t="s">
        <v>127</v>
      </c>
      <c r="T30" s="362"/>
      <c r="U30" s="362"/>
      <c r="V30" s="362"/>
      <c r="W30" s="362"/>
      <c r="X30" s="362"/>
      <c r="Y30" s="362"/>
      <c r="Z30" s="362"/>
      <c r="AA30" s="362"/>
    </row>
    <row r="31" spans="2:27" ht="14.1" customHeight="1" x14ac:dyDescent="0.2">
      <c r="B31" s="363"/>
      <c r="C31" s="363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2:27" ht="24.2" customHeight="1" x14ac:dyDescent="0.2">
      <c r="B32" s="364" t="s">
        <v>128</v>
      </c>
      <c r="C32" s="364"/>
      <c r="D32" s="134" t="s">
        <v>16</v>
      </c>
      <c r="E32" s="134" t="s">
        <v>16</v>
      </c>
      <c r="F32" s="134" t="s">
        <v>16</v>
      </c>
      <c r="G32" s="134" t="s">
        <v>16</v>
      </c>
      <c r="H32" s="134" t="s">
        <v>16</v>
      </c>
      <c r="I32" s="134" t="s">
        <v>16</v>
      </c>
      <c r="J32" s="134" t="s">
        <v>16</v>
      </c>
      <c r="K32" s="134" t="s">
        <v>16</v>
      </c>
      <c r="L32" s="134" t="s">
        <v>16</v>
      </c>
      <c r="M32" s="134" t="s">
        <v>16</v>
      </c>
      <c r="N32" s="134" t="s">
        <v>16</v>
      </c>
      <c r="O32" s="135" t="s">
        <v>16</v>
      </c>
      <c r="P32" s="136">
        <f>SUM(D32:O32)</f>
        <v>0</v>
      </c>
      <c r="S32" s="365" t="s">
        <v>129</v>
      </c>
      <c r="T32" s="365"/>
      <c r="U32" s="365"/>
      <c r="V32" s="365"/>
      <c r="W32" s="365"/>
      <c r="X32" s="365"/>
      <c r="Y32" s="365"/>
      <c r="Z32" s="365"/>
      <c r="AA32" s="365"/>
    </row>
    <row r="33" spans="1:16" ht="14.1" customHeight="1" x14ac:dyDescent="0.2">
      <c r="A33" s="74"/>
      <c r="B33" s="137"/>
      <c r="C33" s="137"/>
      <c r="D33" s="137"/>
      <c r="E33" s="138"/>
      <c r="F33" s="137"/>
      <c r="G33" s="137"/>
      <c r="H33" s="138"/>
      <c r="I33" s="137"/>
      <c r="J33" s="137"/>
      <c r="K33" s="137"/>
      <c r="L33" s="137"/>
      <c r="M33" s="138"/>
      <c r="N33" s="137"/>
      <c r="O33" s="137"/>
      <c r="P33" s="137"/>
    </row>
    <row r="34" spans="1:16" s="81" customFormat="1" ht="28.35" customHeight="1" x14ac:dyDescent="0.2">
      <c r="A34" s="139"/>
      <c r="B34" s="359" t="s">
        <v>65</v>
      </c>
      <c r="C34" s="359"/>
      <c r="D34" s="359"/>
      <c r="E34" s="359"/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139"/>
    </row>
    <row r="35" spans="1:16" ht="56.65" customHeight="1" x14ac:dyDescent="0.25">
      <c r="A35" s="74"/>
      <c r="B35" s="228" t="s">
        <v>66</v>
      </c>
      <c r="C35" s="140"/>
      <c r="D35" s="141"/>
      <c r="E35" s="307" t="s">
        <v>67</v>
      </c>
      <c r="F35" s="360"/>
      <c r="G35" s="360"/>
      <c r="H35" s="360"/>
      <c r="I35" s="360"/>
      <c r="J35" s="360"/>
      <c r="K35" s="360"/>
      <c r="L35" s="74"/>
      <c r="M35" s="74"/>
      <c r="N35" s="74"/>
      <c r="O35" s="74"/>
      <c r="P35" s="74"/>
    </row>
  </sheetData>
  <sheetProtection algorithmName="SHA-512" hashValue="fuRZw/naBMQSrJu4/Hg4HTs7ANfTGKAkmWL+Wz1255lZIE0n3KaSwghMiXP7bKknzWhfTfMaHNT4i1HH502jSw==" saltValue="YYBS/SypvNZsXsbI3Gilrw==" spinCount="100000" sheet="1" objects="1" scenarios="1"/>
  <mergeCells count="35">
    <mergeCell ref="B1:G1"/>
    <mergeCell ref="O1:Q1"/>
    <mergeCell ref="A3:Q3"/>
    <mergeCell ref="B4:I4"/>
    <mergeCell ref="C5:F5"/>
    <mergeCell ref="N5:P6"/>
    <mergeCell ref="C6:F6"/>
    <mergeCell ref="B7:C7"/>
    <mergeCell ref="N7:P7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4:O34"/>
    <mergeCell ref="F35:K35"/>
    <mergeCell ref="B28:C28"/>
    <mergeCell ref="B30:C30"/>
    <mergeCell ref="S30:AA30"/>
    <mergeCell ref="B31:C31"/>
    <mergeCell ref="B32:C32"/>
    <mergeCell ref="S32:AA32"/>
  </mergeCells>
  <conditionalFormatting sqref="D26:P26">
    <cfRule type="cellIs" dxfId="1" priority="2" operator="between">
      <formula>0.3</formula>
      <formula>1</formula>
    </cfRule>
    <cfRule type="cellIs" dxfId="0" priority="3" operator="between">
      <formula>0</formula>
      <formula>0.29</formula>
    </cfRule>
  </conditionalFormatting>
  <pageMargins left="0.39370078740157483" right="0.39370078740157483" top="0.59055118110236227" bottom="0.39370078740157483" header="0.59055118110236227" footer="0.39370078740157483"/>
  <pageSetup paperSize="9" scale="54" firstPageNumber="0" fitToHeight="4" orientation="landscape" r:id="rId1"/>
  <headerFooter>
    <oddHeader>&amp;L&amp;G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1048576"/>
  <sheetViews>
    <sheetView zoomScale="55" zoomScaleNormal="55" zoomScalePageLayoutView="52" workbookViewId="0">
      <selection activeCell="R3" sqref="R3:T5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5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175"/>
      <c r="R1" s="162" t="s">
        <v>1</v>
      </c>
      <c r="S1" s="163"/>
      <c r="T1" s="164"/>
      <c r="U1" s="165"/>
      <c r="V1" s="176"/>
      <c r="W1" s="176"/>
      <c r="X1" s="176"/>
      <c r="Y1" s="176"/>
      <c r="Z1" s="176"/>
      <c r="AA1" s="176"/>
    </row>
    <row r="2" spans="1:1024" ht="5.65" customHeight="1" x14ac:dyDescent="0.25">
      <c r="A2" s="156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62"/>
      <c r="S2" s="163"/>
      <c r="T2" s="164"/>
      <c r="U2" s="165"/>
      <c r="V2" s="176"/>
      <c r="W2" s="176"/>
      <c r="X2" s="176"/>
      <c r="Y2" s="176"/>
      <c r="Z2" s="176"/>
      <c r="AA2" s="176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175"/>
      <c r="R3" s="324" t="s">
        <v>2</v>
      </c>
      <c r="S3" s="324"/>
      <c r="T3" s="324"/>
      <c r="U3" s="165"/>
      <c r="V3" s="176"/>
      <c r="W3" s="176"/>
      <c r="X3" s="176"/>
      <c r="Y3" s="176"/>
      <c r="Z3" s="176"/>
      <c r="AA3" s="176"/>
    </row>
    <row r="4" spans="1:1024" ht="19.899999999999999" customHeight="1" x14ac:dyDescent="0.25">
      <c r="A4" s="156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81"/>
      <c r="R4" s="324"/>
      <c r="S4" s="324"/>
      <c r="T4" s="324"/>
      <c r="U4" s="165"/>
      <c r="V4" s="176"/>
      <c r="W4" s="176"/>
      <c r="X4" s="176"/>
      <c r="Y4" s="176"/>
      <c r="Z4" s="176"/>
      <c r="AA4" s="176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7"/>
      <c r="R5" s="324"/>
      <c r="S5" s="324"/>
      <c r="T5" s="324"/>
      <c r="U5" s="165"/>
      <c r="V5" s="176"/>
      <c r="W5" s="176"/>
      <c r="X5" s="176"/>
      <c r="Y5" s="176"/>
      <c r="Z5" s="176"/>
      <c r="AA5" s="176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190"/>
      <c r="R6" s="162"/>
      <c r="S6" s="163"/>
      <c r="T6" s="164"/>
      <c r="U6" s="165"/>
      <c r="V6" s="176"/>
      <c r="W6" s="176"/>
      <c r="X6" s="176"/>
      <c r="Y6" s="176"/>
      <c r="Z6" s="176"/>
      <c r="AA6" s="176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68</v>
      </c>
      <c r="H7" s="317"/>
      <c r="I7" s="156"/>
      <c r="J7" s="193"/>
      <c r="K7" s="194"/>
      <c r="L7" s="318" t="s">
        <v>10</v>
      </c>
      <c r="M7" s="318"/>
      <c r="N7" s="318"/>
      <c r="O7" s="318"/>
      <c r="P7" s="195"/>
      <c r="Q7" s="195"/>
      <c r="R7" s="162"/>
      <c r="S7" s="163"/>
      <c r="T7" s="164"/>
      <c r="U7" s="165"/>
      <c r="V7" s="176"/>
      <c r="W7" s="176"/>
      <c r="X7" s="176"/>
      <c r="Y7" s="176"/>
      <c r="Z7" s="176"/>
      <c r="AA7" s="176"/>
    </row>
    <row r="8" spans="1:1024" ht="14.1" customHeight="1" x14ac:dyDescent="0.25">
      <c r="A8" s="156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195"/>
      <c r="R8" s="162"/>
      <c r="S8" s="163"/>
      <c r="T8" s="164"/>
      <c r="U8" s="165"/>
      <c r="V8" s="176"/>
      <c r="W8" s="176"/>
      <c r="X8" s="176"/>
      <c r="Y8" s="176"/>
      <c r="Z8" s="176"/>
      <c r="AA8" s="176"/>
    </row>
    <row r="9" spans="1:1024" ht="28.35" customHeight="1" x14ac:dyDescent="0.2">
      <c r="A9" s="156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190"/>
      <c r="R9" s="162"/>
      <c r="S9" s="164"/>
      <c r="T9" s="164"/>
      <c r="U9" s="165"/>
      <c r="V9" s="176"/>
      <c r="W9" s="176"/>
      <c r="X9" s="176"/>
      <c r="Y9" s="176"/>
      <c r="Z9" s="176"/>
      <c r="AA9" s="176"/>
    </row>
    <row r="10" spans="1:1024" s="47" customFormat="1" ht="33.950000000000003" customHeight="1" x14ac:dyDescent="0.2">
      <c r="A10" s="156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212"/>
      <c r="R10" s="312" t="s">
        <v>23</v>
      </c>
      <c r="S10" s="312"/>
      <c r="T10" s="312"/>
      <c r="U10" s="312"/>
      <c r="V10" s="213"/>
      <c r="W10" s="213"/>
      <c r="X10" s="213"/>
      <c r="Y10" s="213"/>
      <c r="Z10" s="213"/>
      <c r="AA10" s="213"/>
      <c r="AMJ10" s="1"/>
    </row>
    <row r="11" spans="1:1024" s="47" customFormat="1" ht="33.950000000000003" customHeight="1" x14ac:dyDescent="0.2">
      <c r="A11" s="156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212"/>
      <c r="R11" s="166"/>
      <c r="S11" s="166"/>
      <c r="T11" s="167"/>
      <c r="U11" s="168"/>
      <c r="V11" s="213"/>
      <c r="W11" s="213"/>
      <c r="X11" s="213"/>
      <c r="Y11" s="213"/>
      <c r="Z11" s="213"/>
      <c r="AA11" s="213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0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1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59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3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59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3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59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3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59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3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59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3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59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3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59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3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59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3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59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3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59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3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59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3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59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3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59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3">
        <v>1400</v>
      </c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59"/>
      <c r="O40" s="60"/>
      <c r="P40" s="21"/>
      <c r="Q40" s="21"/>
      <c r="R40" s="2"/>
      <c r="S40" s="2"/>
      <c r="T40" s="3"/>
    </row>
    <row r="41" spans="1:1024" ht="25.5" customHeight="1" x14ac:dyDescent="0.2">
      <c r="A41" s="156"/>
      <c r="B41" s="146" t="s">
        <v>60</v>
      </c>
      <c r="C41" s="147">
        <f t="shared" ref="C41:L41" si="2">IF(SUM(C12:C40)=0,"",SUM(C12:C40))</f>
        <v>2</v>
      </c>
      <c r="D41" s="147">
        <f t="shared" si="2"/>
        <v>3</v>
      </c>
      <c r="E41" s="147">
        <f t="shared" si="2"/>
        <v>2</v>
      </c>
      <c r="F41" s="148">
        <f t="shared" si="2"/>
        <v>2</v>
      </c>
      <c r="G41" s="149">
        <f t="shared" si="2"/>
        <v>2</v>
      </c>
      <c r="H41" s="150">
        <f t="shared" si="2"/>
        <v>2</v>
      </c>
      <c r="I41" s="150">
        <f t="shared" si="2"/>
        <v>2</v>
      </c>
      <c r="J41" s="150">
        <f t="shared" si="2"/>
        <v>2</v>
      </c>
      <c r="K41" s="151">
        <f t="shared" si="2"/>
        <v>2</v>
      </c>
      <c r="L41" s="152">
        <f t="shared" si="2"/>
        <v>19</v>
      </c>
      <c r="M41" s="153">
        <f t="shared" si="1"/>
        <v>0.33333333333333331</v>
      </c>
      <c r="N41" s="154">
        <f>IF(N40=0,SUM(N39-N12),SUM(N40-N12))</f>
        <v>400</v>
      </c>
      <c r="O41" s="155"/>
      <c r="P41" s="190"/>
      <c r="Q41" s="190"/>
      <c r="R41" s="174"/>
      <c r="S41" s="174"/>
      <c r="T41" s="172"/>
      <c r="U41" s="156"/>
      <c r="V41" s="156"/>
      <c r="W41" s="156"/>
      <c r="X41" s="156"/>
      <c r="Y41" s="156"/>
    </row>
    <row r="42" spans="1:1024" s="77" customFormat="1" ht="33.950000000000003" customHeight="1" x14ac:dyDescent="0.2">
      <c r="A42" s="156"/>
      <c r="B42" s="156"/>
      <c r="C42" s="156"/>
      <c r="D42" s="313" t="s">
        <v>61</v>
      </c>
      <c r="E42" s="313"/>
      <c r="F42" s="157">
        <f>IF(SUM(C41:F41)=0,"",SUM(C41:F41))</f>
        <v>9</v>
      </c>
      <c r="G42" s="158"/>
      <c r="H42" s="159"/>
      <c r="I42" s="158"/>
      <c r="J42" s="160" t="s">
        <v>62</v>
      </c>
      <c r="K42" s="161">
        <f>IF(SUM(G41:K41)=0,"",SUM(G41:K41))</f>
        <v>10</v>
      </c>
      <c r="L42" s="314" t="s">
        <v>63</v>
      </c>
      <c r="M42" s="314"/>
      <c r="N42" s="315" t="s">
        <v>64</v>
      </c>
      <c r="O42" s="315"/>
      <c r="P42" s="159"/>
      <c r="Q42" s="159"/>
      <c r="R42" s="219"/>
      <c r="S42" s="219"/>
      <c r="T42" s="219"/>
      <c r="U42" s="220"/>
      <c r="V42" s="220"/>
      <c r="W42" s="220"/>
      <c r="X42" s="220"/>
      <c r="Y42" s="220"/>
      <c r="AMJ42" s="1"/>
    </row>
    <row r="43" spans="1:1024" s="1" customFormat="1" ht="14.1" customHeight="1" x14ac:dyDescent="0.2">
      <c r="A43" s="328"/>
      <c r="B43" s="328"/>
      <c r="C43" s="328"/>
      <c r="D43" s="328"/>
      <c r="E43" s="328"/>
      <c r="F43" s="328"/>
      <c r="G43" s="328"/>
      <c r="H43" s="328"/>
      <c r="I43" s="328"/>
      <c r="J43" s="328"/>
      <c r="K43" s="328"/>
      <c r="L43" s="328"/>
      <c r="M43" s="328"/>
      <c r="N43" s="328"/>
      <c r="O43" s="328"/>
      <c r="P43" s="328"/>
      <c r="Q43" s="221"/>
      <c r="R43" s="174"/>
      <c r="S43" s="174"/>
      <c r="T43" s="172"/>
      <c r="U43" s="156"/>
      <c r="V43" s="156"/>
      <c r="W43" s="156"/>
      <c r="X43" s="156"/>
      <c r="Y43" s="156"/>
    </row>
    <row r="44" spans="1:1024" s="79" customFormat="1" ht="19.899999999999999" customHeight="1" x14ac:dyDescent="0.2">
      <c r="A44" s="222"/>
      <c r="B44" s="223" t="s">
        <v>65</v>
      </c>
      <c r="C44" s="224"/>
      <c r="D44" s="224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5"/>
      <c r="Q44" s="224"/>
      <c r="R44" s="222"/>
      <c r="S44" s="226"/>
      <c r="T44" s="227"/>
      <c r="U44" s="222"/>
      <c r="V44" s="222"/>
      <c r="W44" s="222"/>
      <c r="X44" s="222"/>
      <c r="Y44" s="222"/>
      <c r="AMJ44" s="1"/>
    </row>
    <row r="45" spans="1:1024" s="1" customFormat="1" ht="56.65" customHeight="1" x14ac:dyDescent="0.25">
      <c r="A45" s="156"/>
      <c r="B45" s="228" t="s">
        <v>66</v>
      </c>
      <c r="C45" s="329"/>
      <c r="D45" s="329"/>
      <c r="E45" s="330" t="s">
        <v>67</v>
      </c>
      <c r="F45" s="330"/>
      <c r="G45" s="331"/>
      <c r="H45" s="331"/>
      <c r="I45" s="331"/>
      <c r="J45" s="331"/>
      <c r="K45" s="331"/>
      <c r="L45" s="331"/>
      <c r="M45" s="331"/>
      <c r="N45" s="331"/>
      <c r="O45" s="158"/>
      <c r="P45" s="156"/>
      <c r="Q45" s="156"/>
      <c r="R45" s="156"/>
      <c r="S45" s="174"/>
      <c r="T45" s="172"/>
      <c r="U45" s="156"/>
      <c r="V45" s="156"/>
      <c r="W45" s="156"/>
      <c r="X45" s="156"/>
      <c r="Y45" s="156"/>
    </row>
    <row r="1048573" ht="12.95" customHeight="1" x14ac:dyDescent="0.2"/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YlbfdJFc1W/wFj67/5X7wYn9cmhvbDEa1pw5CaQ7LXIE9e9o1UMH+83hdNs68RzhUJtI2wk7AU2k2pl4iON2Eg==" saltValue="TdGip9n/hPDXWqzu216Ycg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3:P43"/>
    <mergeCell ref="C45:D45"/>
    <mergeCell ref="E45:F45"/>
    <mergeCell ref="G45:N45"/>
    <mergeCell ref="R10:U10"/>
    <mergeCell ref="R12:U12"/>
    <mergeCell ref="D42:E42"/>
    <mergeCell ref="L42:M42"/>
    <mergeCell ref="N42:O42"/>
  </mergeCells>
  <conditionalFormatting sqref="M12:M41">
    <cfRule type="cellIs" dxfId="13" priority="2" operator="between">
      <formula>0.3</formula>
      <formula>1</formula>
    </cfRule>
    <cfRule type="cellIs" dxfId="12" priority="3" operator="between">
      <formula>0</formula>
      <formula>0.29</formula>
    </cfRule>
  </conditionalFormatting>
  <pageMargins left="0.59055118110236227" right="0.39370078740157483" top="0.47244094488188981" bottom="0.86614173228346458" header="0.39370078740157483" footer="0.39370078740157483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1048576"/>
  <sheetViews>
    <sheetView topLeftCell="A3" zoomScale="55" zoomScaleNormal="55" zoomScalePageLayoutView="52" workbookViewId="0">
      <selection activeCell="K21" sqref="K21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5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175"/>
      <c r="R1" s="162" t="s">
        <v>1</v>
      </c>
      <c r="S1" s="163"/>
      <c r="T1" s="164"/>
      <c r="U1" s="165"/>
      <c r="V1" s="10"/>
      <c r="W1" s="10"/>
      <c r="X1" s="10"/>
      <c r="Y1" s="10"/>
      <c r="Z1" s="10"/>
      <c r="AA1" s="10"/>
    </row>
    <row r="2" spans="1:1024" ht="5.65" customHeight="1" x14ac:dyDescent="0.25">
      <c r="A2" s="156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62"/>
      <c r="S2" s="163"/>
      <c r="T2" s="164"/>
      <c r="U2" s="165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175"/>
      <c r="R3" s="324" t="s">
        <v>2</v>
      </c>
      <c r="S3" s="324"/>
      <c r="T3" s="324"/>
      <c r="U3" s="165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56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81"/>
      <c r="R4" s="324"/>
      <c r="S4" s="324"/>
      <c r="T4" s="324"/>
      <c r="U4" s="165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7"/>
      <c r="R5" s="324"/>
      <c r="S5" s="324"/>
      <c r="T5" s="324"/>
      <c r="U5" s="165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190"/>
      <c r="R6" s="162"/>
      <c r="S6" s="163"/>
      <c r="T6" s="164"/>
      <c r="U6" s="165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69</v>
      </c>
      <c r="H7" s="317"/>
      <c r="I7" s="156"/>
      <c r="J7" s="193"/>
      <c r="K7" s="194"/>
      <c r="L7" s="318" t="s">
        <v>10</v>
      </c>
      <c r="M7" s="318"/>
      <c r="N7" s="318"/>
      <c r="O7" s="318"/>
      <c r="P7" s="195"/>
      <c r="Q7" s="195"/>
      <c r="R7" s="162"/>
      <c r="S7" s="163"/>
      <c r="T7" s="164"/>
      <c r="U7" s="165"/>
      <c r="V7" s="10"/>
      <c r="W7" s="10"/>
      <c r="X7" s="10"/>
      <c r="Y7" s="10"/>
      <c r="Z7" s="10"/>
      <c r="AA7" s="10"/>
    </row>
    <row r="8" spans="1:1024" ht="14.1" customHeight="1" x14ac:dyDescent="0.25">
      <c r="A8" s="156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195"/>
      <c r="R8" s="162"/>
      <c r="S8" s="163"/>
      <c r="T8" s="164"/>
      <c r="U8" s="165"/>
      <c r="V8" s="10"/>
      <c r="W8" s="10"/>
      <c r="X8" s="10"/>
      <c r="Y8" s="10"/>
      <c r="Z8" s="10"/>
      <c r="AA8" s="10"/>
    </row>
    <row r="9" spans="1:1024" ht="28.35" customHeight="1" x14ac:dyDescent="0.2">
      <c r="A9" s="156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190"/>
      <c r="R9" s="162"/>
      <c r="S9" s="164"/>
      <c r="T9" s="164"/>
      <c r="U9" s="165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56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212"/>
      <c r="R10" s="312" t="s">
        <v>23</v>
      </c>
      <c r="S10" s="312"/>
      <c r="T10" s="312"/>
      <c r="U10" s="31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56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212"/>
      <c r="R11" s="166"/>
      <c r="S11" s="166"/>
      <c r="T11" s="167"/>
      <c r="U11" s="168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A43" s="156"/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190"/>
      <c r="Q43" s="21"/>
      <c r="R43" s="2"/>
      <c r="S43" s="2"/>
      <c r="T43" s="3"/>
    </row>
    <row r="44" spans="1:1024" s="77" customFormat="1" ht="33.950000000000003" customHeight="1" x14ac:dyDescent="0.2">
      <c r="A44" s="156"/>
      <c r="B44" s="156"/>
      <c r="C44" s="156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159"/>
      <c r="Q44" s="75"/>
      <c r="R44" s="76"/>
      <c r="S44" s="76"/>
      <c r="T44" s="76"/>
      <c r="AMJ44" s="1"/>
    </row>
    <row r="45" spans="1:1024" s="1" customFormat="1" ht="14.1" customHeight="1" x14ac:dyDescent="0.2">
      <c r="A45" s="328"/>
      <c r="B45" s="328"/>
      <c r="C45" s="328"/>
      <c r="D45" s="328"/>
      <c r="E45" s="328"/>
      <c r="F45" s="328"/>
      <c r="G45" s="328"/>
      <c r="H45" s="328"/>
      <c r="I45" s="328"/>
      <c r="J45" s="328"/>
      <c r="K45" s="328"/>
      <c r="L45" s="328"/>
      <c r="M45" s="328"/>
      <c r="N45" s="328"/>
      <c r="O45" s="328"/>
      <c r="P45" s="328"/>
      <c r="Q45" s="78"/>
      <c r="R45" s="2"/>
      <c r="S45" s="2"/>
      <c r="T45" s="3"/>
    </row>
    <row r="46" spans="1:1024" s="79" customFormat="1" ht="19.899999999999999" customHeight="1" x14ac:dyDescent="0.2">
      <c r="A46" s="222"/>
      <c r="B46" s="223" t="s">
        <v>65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5"/>
      <c r="Q46" s="81"/>
      <c r="S46" s="83"/>
      <c r="T46" s="84"/>
      <c r="AMJ46" s="1"/>
    </row>
    <row r="47" spans="1:1024" s="1" customFormat="1" ht="56.65" customHeight="1" x14ac:dyDescent="0.25">
      <c r="A47" s="156"/>
      <c r="B47" s="228" t="s">
        <v>66</v>
      </c>
      <c r="C47" s="329"/>
      <c r="D47" s="329"/>
      <c r="E47" s="330" t="s">
        <v>67</v>
      </c>
      <c r="F47" s="330"/>
      <c r="G47" s="331"/>
      <c r="H47" s="331"/>
      <c r="I47" s="331"/>
      <c r="J47" s="331"/>
      <c r="K47" s="331"/>
      <c r="L47" s="331"/>
      <c r="M47" s="331"/>
      <c r="N47" s="331"/>
      <c r="O47" s="158"/>
      <c r="P47" s="156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e8IQ94AsCYcw20rce+A4gNPtQf0/PpNf1hsAXEg69DTaA00ru9qAZHH/ckfLE8fhOjDSIusVodm4wwrDvmldcg==" saltValue="a+RRMvCcWCyFEGGyju+Qwg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1048576"/>
  <sheetViews>
    <sheetView zoomScale="55" zoomScaleNormal="55" zoomScalePageLayoutView="52" workbookViewId="0">
      <selection activeCell="J23" sqref="J2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56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162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56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24" t="s">
        <v>2</v>
      </c>
      <c r="S3" s="324"/>
      <c r="T3" s="324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56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24"/>
      <c r="S4" s="324"/>
      <c r="T4" s="324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24"/>
      <c r="S5" s="324"/>
      <c r="T5" s="324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70</v>
      </c>
      <c r="H7" s="317"/>
      <c r="I7" s="156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56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56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56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12" t="s">
        <v>23</v>
      </c>
      <c r="S10" s="312"/>
      <c r="T10" s="312"/>
      <c r="U10" s="31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56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1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12" t="s">
        <v>29</v>
      </c>
      <c r="S12" s="312"/>
      <c r="T12" s="312"/>
      <c r="U12" s="31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2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59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3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59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3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59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3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59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3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59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3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59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3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59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3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59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3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59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3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59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3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59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3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59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3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59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3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59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3">
        <v>1500</v>
      </c>
      <c r="O41" s="64"/>
      <c r="P41" s="21"/>
      <c r="Q41" s="21"/>
      <c r="R41" s="2"/>
      <c r="S41" s="2"/>
      <c r="T41" s="3"/>
    </row>
    <row r="42" spans="1:1024" ht="25.5" customHeight="1" x14ac:dyDescent="0.2">
      <c r="B42" s="146" t="s">
        <v>60</v>
      </c>
      <c r="C42" s="147">
        <f t="shared" ref="C42:L42" si="2">IF(SUM(C12:C41)=0,"",SUM(C12:C41))</f>
        <v>2</v>
      </c>
      <c r="D42" s="147">
        <f t="shared" si="2"/>
        <v>3</v>
      </c>
      <c r="E42" s="147">
        <f t="shared" si="2"/>
        <v>2</v>
      </c>
      <c r="F42" s="148">
        <f t="shared" si="2"/>
        <v>2</v>
      </c>
      <c r="G42" s="149">
        <f t="shared" si="2"/>
        <v>2</v>
      </c>
      <c r="H42" s="150">
        <f t="shared" si="2"/>
        <v>2</v>
      </c>
      <c r="I42" s="150">
        <f t="shared" si="2"/>
        <v>2</v>
      </c>
      <c r="J42" s="150">
        <f t="shared" si="2"/>
        <v>2</v>
      </c>
      <c r="K42" s="151">
        <f t="shared" si="2"/>
        <v>2</v>
      </c>
      <c r="L42" s="152">
        <f t="shared" si="2"/>
        <v>19</v>
      </c>
      <c r="M42" s="153">
        <f t="shared" si="1"/>
        <v>0.33333333333333331</v>
      </c>
      <c r="N42" s="154">
        <f>IF(SUM(N41-N12,N12,N41)=0,"",SUM(N41-N12))</f>
        <v>500</v>
      </c>
      <c r="O42" s="155"/>
      <c r="P42" s="21"/>
      <c r="Q42" s="21"/>
      <c r="R42" s="2"/>
      <c r="S42" s="2"/>
      <c r="T42" s="3"/>
    </row>
    <row r="43" spans="1:1024" s="77" customFormat="1" ht="33.950000000000003" customHeight="1" x14ac:dyDescent="0.2">
      <c r="A43" s="1"/>
      <c r="B43" s="156"/>
      <c r="C43" s="156"/>
      <c r="D43" s="313" t="s">
        <v>61</v>
      </c>
      <c r="E43" s="313"/>
      <c r="F43" s="157">
        <f>IF(SUM(C42:F42)=0,"",SUM(C42:F42))</f>
        <v>9</v>
      </c>
      <c r="G43" s="158"/>
      <c r="H43" s="159"/>
      <c r="I43" s="158"/>
      <c r="J43" s="160" t="s">
        <v>62</v>
      </c>
      <c r="K43" s="161">
        <f>IF(SUM(G42:K42)=0,"",SUM(G42:K42))</f>
        <v>10</v>
      </c>
      <c r="L43" s="314" t="s">
        <v>63</v>
      </c>
      <c r="M43" s="314"/>
      <c r="N43" s="315" t="s">
        <v>64</v>
      </c>
      <c r="O43" s="315"/>
      <c r="P43" s="75"/>
      <c r="Q43" s="75"/>
      <c r="R43" s="76"/>
      <c r="S43" s="76"/>
      <c r="T43" s="76"/>
      <c r="AMJ43" s="1"/>
    </row>
    <row r="44" spans="1:1024" s="1" customFormat="1" ht="14.1" customHeight="1" x14ac:dyDescent="0.2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78"/>
      <c r="R44" s="2"/>
      <c r="S44" s="2"/>
      <c r="T44" s="3"/>
    </row>
    <row r="45" spans="1:1024" s="79" customFormat="1" ht="19.899999999999999" customHeight="1" x14ac:dyDescent="0.2">
      <c r="B45" s="223" t="s">
        <v>65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1"/>
      <c r="S45" s="83"/>
      <c r="T45" s="84"/>
      <c r="AMJ45" s="1"/>
    </row>
    <row r="46" spans="1:1024" s="1" customFormat="1" ht="56.65" customHeight="1" x14ac:dyDescent="0.25">
      <c r="B46" s="228" t="s">
        <v>66</v>
      </c>
      <c r="C46" s="309"/>
      <c r="D46" s="309"/>
      <c r="E46" s="330" t="s">
        <v>67</v>
      </c>
      <c r="F46" s="330"/>
      <c r="G46" s="331"/>
      <c r="H46" s="331"/>
      <c r="I46" s="331"/>
      <c r="J46" s="331"/>
      <c r="K46" s="331"/>
      <c r="L46" s="331"/>
      <c r="M46" s="331"/>
      <c r="N46" s="331"/>
      <c r="O46" s="74"/>
      <c r="S46" s="2"/>
      <c r="T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plgMYpoGUAGLahWbwQjaQD3Nb+Jtz5Y/Ht+L+KyzysupCM2RHctgVi/bEDig4+aHh0tVMdSxEENO1YGtqQRL4A==" saltValue="56fMtjInWQOPuf0HZpaVM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11" priority="2" operator="between">
      <formula>0.3</formula>
      <formula>1</formula>
    </cfRule>
    <cfRule type="cellIs" dxfId="10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K1048576"/>
  <sheetViews>
    <sheetView topLeftCell="A17" zoomScale="55" zoomScaleNormal="55" zoomScalePageLayoutView="52" workbookViewId="0">
      <selection activeCell="H51" sqref="H51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71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21"/>
      <c r="Q43" s="21"/>
      <c r="R43" s="2"/>
      <c r="S43" s="2"/>
      <c r="T43" s="3"/>
    </row>
    <row r="44" spans="1:1024" s="77" customFormat="1" ht="33.950000000000003" customHeight="1" x14ac:dyDescent="0.2">
      <c r="A44" s="1"/>
      <c r="B44" s="178"/>
      <c r="C44" s="178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75"/>
      <c r="Q44" s="75"/>
      <c r="R44" s="76"/>
      <c r="S44" s="76"/>
      <c r="T44" s="76"/>
      <c r="AMJ44" s="1"/>
    </row>
    <row r="45" spans="1:1024" s="1" customFormat="1" ht="14.1" customHeight="1" x14ac:dyDescent="0.2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78"/>
      <c r="R45" s="2"/>
      <c r="S45" s="2"/>
      <c r="T45" s="3"/>
    </row>
    <row r="46" spans="1:1024" s="79" customFormat="1" ht="19.899999999999999" customHeight="1" x14ac:dyDescent="0.2">
      <c r="B46" s="80" t="s">
        <v>65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1"/>
      <c r="S46" s="83"/>
      <c r="T46" s="84"/>
      <c r="AMJ46" s="1"/>
    </row>
    <row r="47" spans="1:1024" s="1" customFormat="1" ht="56.65" customHeight="1" x14ac:dyDescent="0.25">
      <c r="B47" s="85" t="s">
        <v>66</v>
      </c>
      <c r="C47" s="309"/>
      <c r="D47" s="309"/>
      <c r="E47" s="310" t="s">
        <v>67</v>
      </c>
      <c r="F47" s="310"/>
      <c r="G47" s="331"/>
      <c r="H47" s="331"/>
      <c r="I47" s="331"/>
      <c r="J47" s="331"/>
      <c r="K47" s="331"/>
      <c r="L47" s="331"/>
      <c r="M47" s="331"/>
      <c r="N47" s="331"/>
      <c r="O47" s="74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kDmnjsWkQqvhs3GOvdc5TYlskR3/svahCA3DwabhJSIYeJp7YDMlmdRqHQYLOqRHkghAJh0HoaALF9UiGYxU1w==" saltValue="5cxturtNN/Zz1z3h0d1Kn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K1048576"/>
  <sheetViews>
    <sheetView topLeftCell="A19" zoomScale="55" zoomScaleNormal="55" zoomScalePageLayoutView="52" workbookViewId="0">
      <selection activeCell="G46" activeCellId="6" sqref="A1:P11 L12:M41 B42:O43 B45 B46 E46:F46 G46:N46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72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1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2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59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3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59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3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59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3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59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3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59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3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59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3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59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3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59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3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59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3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59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3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59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3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59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3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59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3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59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3">
        <v>1500</v>
      </c>
      <c r="O41" s="64"/>
      <c r="P41" s="21"/>
      <c r="Q41" s="21"/>
      <c r="R41" s="2"/>
      <c r="S41" s="2"/>
      <c r="T41" s="3"/>
    </row>
    <row r="42" spans="1:1024" ht="25.5" customHeight="1" x14ac:dyDescent="0.2">
      <c r="B42" s="146" t="s">
        <v>60</v>
      </c>
      <c r="C42" s="147">
        <f t="shared" ref="C42:L42" si="2">IF(SUM(C12:C41)=0,"",SUM(C12:C41))</f>
        <v>2</v>
      </c>
      <c r="D42" s="147">
        <f t="shared" si="2"/>
        <v>3</v>
      </c>
      <c r="E42" s="147">
        <f t="shared" si="2"/>
        <v>2</v>
      </c>
      <c r="F42" s="148">
        <f t="shared" si="2"/>
        <v>2</v>
      </c>
      <c r="G42" s="149">
        <f t="shared" si="2"/>
        <v>2</v>
      </c>
      <c r="H42" s="150">
        <f t="shared" si="2"/>
        <v>2</v>
      </c>
      <c r="I42" s="150">
        <f t="shared" si="2"/>
        <v>2</v>
      </c>
      <c r="J42" s="150">
        <f t="shared" si="2"/>
        <v>2</v>
      </c>
      <c r="K42" s="151">
        <f t="shared" si="2"/>
        <v>2</v>
      </c>
      <c r="L42" s="152">
        <f t="shared" si="2"/>
        <v>19</v>
      </c>
      <c r="M42" s="153">
        <f t="shared" si="1"/>
        <v>0.33333333333333331</v>
      </c>
      <c r="N42" s="154">
        <f>IF(SUM(N41-N12,N12,N41)=0,"",SUM(N41-N12))</f>
        <v>500</v>
      </c>
      <c r="O42" s="155"/>
      <c r="P42" s="21"/>
      <c r="Q42" s="21"/>
      <c r="R42" s="2"/>
      <c r="S42" s="2"/>
      <c r="T42" s="3"/>
    </row>
    <row r="43" spans="1:1024" s="77" customFormat="1" ht="33.950000000000003" customHeight="1" x14ac:dyDescent="0.2">
      <c r="A43" s="1"/>
      <c r="B43" s="178"/>
      <c r="C43" s="178"/>
      <c r="D43" s="313" t="s">
        <v>61</v>
      </c>
      <c r="E43" s="313"/>
      <c r="F43" s="157">
        <f>IF(SUM(C42:F42)=0,"",SUM(C42:F42))</f>
        <v>9</v>
      </c>
      <c r="G43" s="158"/>
      <c r="H43" s="159"/>
      <c r="I43" s="158"/>
      <c r="J43" s="160" t="s">
        <v>62</v>
      </c>
      <c r="K43" s="161">
        <f>IF(SUM(G42:K42)=0,"",SUM(G42:K42))</f>
        <v>10</v>
      </c>
      <c r="L43" s="314" t="s">
        <v>63</v>
      </c>
      <c r="M43" s="314"/>
      <c r="N43" s="315" t="s">
        <v>64</v>
      </c>
      <c r="O43" s="315"/>
      <c r="P43" s="75"/>
      <c r="Q43" s="75"/>
      <c r="R43" s="76"/>
      <c r="S43" s="76"/>
      <c r="T43" s="76"/>
      <c r="AMJ43" s="1"/>
    </row>
    <row r="44" spans="1:1024" s="1" customFormat="1" ht="14.1" customHeight="1" x14ac:dyDescent="0.2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78"/>
      <c r="R44" s="2"/>
      <c r="S44" s="2"/>
      <c r="T44" s="3"/>
    </row>
    <row r="45" spans="1:1024" s="79" customFormat="1" ht="19.899999999999999" customHeight="1" x14ac:dyDescent="0.2">
      <c r="B45" s="223" t="s">
        <v>65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1"/>
      <c r="S45" s="83"/>
      <c r="T45" s="84"/>
      <c r="AMJ45" s="1"/>
    </row>
    <row r="46" spans="1:1024" s="1" customFormat="1" ht="56.65" customHeight="1" x14ac:dyDescent="0.25">
      <c r="B46" s="228" t="s">
        <v>66</v>
      </c>
      <c r="C46" s="309"/>
      <c r="D46" s="309"/>
      <c r="E46" s="330" t="s">
        <v>67</v>
      </c>
      <c r="F46" s="330"/>
      <c r="G46" s="331"/>
      <c r="H46" s="331"/>
      <c r="I46" s="331"/>
      <c r="J46" s="331"/>
      <c r="K46" s="331"/>
      <c r="L46" s="331"/>
      <c r="M46" s="331"/>
      <c r="N46" s="331"/>
      <c r="O46" s="74"/>
      <c r="S46" s="2"/>
      <c r="T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lI1CVmOkAg/Aox2dXPB1uK0oYAyrsVbkP/fZZzCpqzAfincqfzThVP3UIKkgDLdnDVQ14J461V5ocqGGbqpblg==" saltValue="Yyq35/LDtHR5qOq/VVeung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9" priority="2" operator="between">
      <formula>0.3</formula>
      <formula>1</formula>
    </cfRule>
    <cfRule type="cellIs" dxfId="8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K1048576"/>
  <sheetViews>
    <sheetView topLeftCell="A8" zoomScale="55" zoomScaleNormal="55" zoomScalePageLayoutView="52" workbookViewId="0">
      <selection activeCell="J13" sqref="J13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73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21"/>
      <c r="Q43" s="21"/>
      <c r="R43" s="2"/>
      <c r="S43" s="2"/>
      <c r="T43" s="3"/>
    </row>
    <row r="44" spans="1:1024" s="77" customFormat="1" ht="33.950000000000003" customHeight="1" x14ac:dyDescent="0.2">
      <c r="A44" s="1"/>
      <c r="B44" s="178"/>
      <c r="C44" s="178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75"/>
      <c r="Q44" s="75"/>
      <c r="R44" s="76"/>
      <c r="S44" s="76"/>
      <c r="T44" s="76"/>
      <c r="AMJ44" s="1"/>
    </row>
    <row r="45" spans="1:1024" s="1" customFormat="1" ht="14.1" customHeight="1" x14ac:dyDescent="0.2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78"/>
      <c r="R45" s="2"/>
      <c r="S45" s="2"/>
      <c r="T45" s="3"/>
    </row>
    <row r="46" spans="1:1024" s="79" customFormat="1" ht="19.899999999999999" customHeight="1" x14ac:dyDescent="0.2">
      <c r="B46" s="223" t="s">
        <v>65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1"/>
      <c r="S46" s="83"/>
      <c r="T46" s="84"/>
      <c r="AMJ46" s="1"/>
    </row>
    <row r="47" spans="1:1024" s="1" customFormat="1" ht="56.65" customHeight="1" x14ac:dyDescent="0.25">
      <c r="B47" s="228" t="s">
        <v>66</v>
      </c>
      <c r="C47" s="309"/>
      <c r="D47" s="309"/>
      <c r="E47" s="330" t="s">
        <v>67</v>
      </c>
      <c r="F47" s="330"/>
      <c r="G47" s="331"/>
      <c r="H47" s="331"/>
      <c r="I47" s="331"/>
      <c r="J47" s="331"/>
      <c r="K47" s="331"/>
      <c r="L47" s="331"/>
      <c r="M47" s="331"/>
      <c r="N47" s="331"/>
      <c r="O47" s="74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VFXRp6ykUNyKPl+CRSSOYc9nETcP+DCa0l/KjSOsJslIIEZndz9dkzvq7CLW5/Swwjb0QXI5+xornsSKLnWjEw==" saltValue="hM9TDBDeIRQUepLTdp3GXg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K1048576"/>
  <sheetViews>
    <sheetView zoomScale="55" zoomScaleNormal="55" zoomScalePageLayoutView="52" workbookViewId="0">
      <selection activeCell="G47" activeCellId="6" sqref="A1:P11 L12:M42 B43:O44 B46 B47 E47:F47 G47:N47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74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2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3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66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8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66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8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66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8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66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8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66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8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66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8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66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8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66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8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66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8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66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8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66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8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66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8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66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8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66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8"/>
      <c r="O41" s="64"/>
      <c r="P41" s="21"/>
      <c r="Q41" s="21"/>
      <c r="R41" s="2"/>
      <c r="S41" s="2"/>
      <c r="T41" s="3"/>
    </row>
    <row r="42" spans="1:1024" ht="25.5" customHeight="1" x14ac:dyDescent="0.2">
      <c r="B42" s="71" t="s">
        <v>59</v>
      </c>
      <c r="C42" s="72"/>
      <c r="D42" s="72"/>
      <c r="E42" s="72"/>
      <c r="F42" s="73"/>
      <c r="G42" s="72"/>
      <c r="H42" s="72"/>
      <c r="I42" s="72"/>
      <c r="J42" s="72"/>
      <c r="K42" s="73"/>
      <c r="L42" s="142" t="str">
        <f t="shared" si="0"/>
        <v/>
      </c>
      <c r="M42" s="143" t="str">
        <f t="shared" si="1"/>
        <v/>
      </c>
      <c r="N42" s="59">
        <v>1500</v>
      </c>
      <c r="O42" s="60"/>
      <c r="P42" s="21"/>
      <c r="Q42" s="21"/>
      <c r="R42" s="2"/>
      <c r="S42" s="2"/>
      <c r="T42" s="3"/>
    </row>
    <row r="43" spans="1:1024" ht="25.5" customHeight="1" x14ac:dyDescent="0.2">
      <c r="B43" s="146" t="s">
        <v>60</v>
      </c>
      <c r="C43" s="147">
        <f t="shared" ref="C43:L43" si="2">IF(SUM(C12:C42)=0,"",SUM(C12:C42))</f>
        <v>2</v>
      </c>
      <c r="D43" s="147">
        <f t="shared" si="2"/>
        <v>3</v>
      </c>
      <c r="E43" s="147">
        <f t="shared" si="2"/>
        <v>2</v>
      </c>
      <c r="F43" s="148">
        <f t="shared" si="2"/>
        <v>2</v>
      </c>
      <c r="G43" s="149">
        <f t="shared" si="2"/>
        <v>2</v>
      </c>
      <c r="H43" s="150">
        <f t="shared" si="2"/>
        <v>2</v>
      </c>
      <c r="I43" s="150">
        <f t="shared" si="2"/>
        <v>2</v>
      </c>
      <c r="J43" s="150">
        <f t="shared" si="2"/>
        <v>2</v>
      </c>
      <c r="K43" s="151">
        <f t="shared" si="2"/>
        <v>2</v>
      </c>
      <c r="L43" s="152">
        <f t="shared" si="2"/>
        <v>19</v>
      </c>
      <c r="M43" s="153">
        <f t="shared" si="1"/>
        <v>0.33333333333333331</v>
      </c>
      <c r="N43" s="154">
        <f>IF(SUM(N42-N12,N12,N42)=0,"",SUM(N42-N12))</f>
        <v>500</v>
      </c>
      <c r="O43" s="155"/>
      <c r="P43" s="21"/>
      <c r="Q43" s="21"/>
      <c r="R43" s="2"/>
      <c r="S43" s="2"/>
      <c r="T43" s="3"/>
    </row>
    <row r="44" spans="1:1024" s="77" customFormat="1" ht="33.950000000000003" customHeight="1" x14ac:dyDescent="0.2">
      <c r="A44" s="1"/>
      <c r="B44" s="178"/>
      <c r="C44" s="178"/>
      <c r="D44" s="313" t="s">
        <v>61</v>
      </c>
      <c r="E44" s="313"/>
      <c r="F44" s="157">
        <f>IF(SUM(C43:F43)=0,"",SUM(C43:F43))</f>
        <v>9</v>
      </c>
      <c r="G44" s="158"/>
      <c r="H44" s="159"/>
      <c r="I44" s="158"/>
      <c r="J44" s="160" t="s">
        <v>62</v>
      </c>
      <c r="K44" s="161">
        <f>IF(SUM(G43:K43)=0,"",SUM(G43:K43))</f>
        <v>10</v>
      </c>
      <c r="L44" s="314" t="s">
        <v>63</v>
      </c>
      <c r="M44" s="314"/>
      <c r="N44" s="315" t="s">
        <v>64</v>
      </c>
      <c r="O44" s="315"/>
      <c r="P44" s="75"/>
      <c r="Q44" s="75"/>
      <c r="R44" s="76"/>
      <c r="S44" s="76"/>
      <c r="T44" s="76"/>
      <c r="AMJ44" s="1"/>
    </row>
    <row r="45" spans="1:1024" s="1" customFormat="1" ht="14.1" customHeight="1" x14ac:dyDescent="0.2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  <c r="M45" s="308"/>
      <c r="N45" s="308"/>
      <c r="O45" s="308"/>
      <c r="P45" s="308"/>
      <c r="Q45" s="78"/>
      <c r="R45" s="2"/>
      <c r="S45" s="2"/>
      <c r="T45" s="3"/>
    </row>
    <row r="46" spans="1:1024" s="79" customFormat="1" ht="19.899999999999999" customHeight="1" x14ac:dyDescent="0.2">
      <c r="B46" s="223" t="s">
        <v>65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2"/>
      <c r="Q46" s="81"/>
      <c r="S46" s="83"/>
      <c r="T46" s="84"/>
      <c r="AMJ46" s="1"/>
    </row>
    <row r="47" spans="1:1024" s="1" customFormat="1" ht="56.65" customHeight="1" x14ac:dyDescent="0.25">
      <c r="B47" s="228" t="s">
        <v>66</v>
      </c>
      <c r="C47" s="309"/>
      <c r="D47" s="309"/>
      <c r="E47" s="330" t="s">
        <v>67</v>
      </c>
      <c r="F47" s="330"/>
      <c r="G47" s="331"/>
      <c r="H47" s="331"/>
      <c r="I47" s="331"/>
      <c r="J47" s="331"/>
      <c r="K47" s="331"/>
      <c r="L47" s="331"/>
      <c r="M47" s="331"/>
      <c r="N47" s="331"/>
      <c r="O47" s="74"/>
      <c r="S47" s="2"/>
      <c r="T47" s="3"/>
    </row>
    <row r="1048575" ht="12.95" customHeight="1" x14ac:dyDescent="0.2"/>
    <row r="1048576" ht="12.95" customHeight="1" x14ac:dyDescent="0.2"/>
  </sheetData>
  <sheetProtection algorithmName="SHA-512" hashValue="jJLJNrxcuyWrBYKkX7dgQW+gmUUZx2RAxrC/dl8yntc5UCN5sYyVaZkjBPQGKVoTEk+aAKvihOUZ5gXmog0YyQ==" saltValue="f8RbysgZAEfiaaoZolcJ+A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5:P45"/>
    <mergeCell ref="C47:D47"/>
    <mergeCell ref="E47:F47"/>
    <mergeCell ref="G47:N47"/>
    <mergeCell ref="R10:U10"/>
    <mergeCell ref="R12:U12"/>
    <mergeCell ref="D44:E44"/>
    <mergeCell ref="L44:M44"/>
    <mergeCell ref="N44:O44"/>
  </mergeCells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K1048576"/>
  <sheetViews>
    <sheetView topLeftCell="A22" zoomScale="55" zoomScaleNormal="55" zoomScalePageLayoutView="52" workbookViewId="0">
      <selection activeCell="G46" activeCellId="6" sqref="A1:P11 L12:M41 B42:O43 B45 B46 E46:F46 G46:N46"/>
    </sheetView>
  </sheetViews>
  <sheetFormatPr baseColWidth="10" defaultColWidth="9.140625" defaultRowHeight="12.75" x14ac:dyDescent="0.2"/>
  <cols>
    <col min="1" max="1" width="2.5703125" style="1"/>
    <col min="2" max="2" width="8.140625" style="1"/>
    <col min="3" max="4" width="10.7109375" style="1"/>
    <col min="5" max="6" width="12.7109375" style="1"/>
    <col min="7" max="8" width="12.42578125" style="1"/>
    <col min="9" max="9" width="10" style="1"/>
    <col min="10" max="11" width="12.7109375" style="1"/>
    <col min="12" max="12" width="15.28515625" style="1"/>
    <col min="13" max="13" width="12.7109375" style="1"/>
    <col min="14" max="14" width="20.42578125" style="1"/>
    <col min="15" max="15" width="12.7109375" style="1"/>
    <col min="16" max="16" width="2.5703125" style="2"/>
    <col min="17" max="17" width="2.5703125" style="1"/>
    <col min="18" max="18" width="95.85546875" style="3"/>
    <col min="19" max="19" width="4.85546875" style="1"/>
    <col min="20" max="1025" width="11" style="1"/>
  </cols>
  <sheetData>
    <row r="1" spans="1:1024" ht="34.9" customHeight="1" x14ac:dyDescent="0.25">
      <c r="A1" s="178"/>
      <c r="B1" s="337"/>
      <c r="C1" s="337"/>
      <c r="D1" s="337"/>
      <c r="E1" s="337"/>
      <c r="F1" s="337"/>
      <c r="G1" s="337"/>
      <c r="H1" s="337"/>
      <c r="I1" s="337"/>
      <c r="J1" s="337"/>
      <c r="K1" s="337"/>
      <c r="L1" s="175"/>
      <c r="M1" s="175"/>
      <c r="N1" s="338" t="s">
        <v>0</v>
      </c>
      <c r="O1" s="338"/>
      <c r="P1" s="338"/>
      <c r="Q1" s="5"/>
      <c r="R1" s="6" t="s">
        <v>1</v>
      </c>
      <c r="S1" s="7"/>
      <c r="T1" s="8"/>
      <c r="U1" s="9"/>
      <c r="V1" s="10"/>
      <c r="W1" s="10"/>
      <c r="X1" s="10"/>
      <c r="Y1" s="10"/>
      <c r="Z1" s="10"/>
      <c r="AA1" s="10"/>
    </row>
    <row r="2" spans="1:1024" ht="5.65" customHeight="1" x14ac:dyDescent="0.25">
      <c r="A2" s="178"/>
      <c r="B2" s="177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5"/>
      <c r="R2" s="6"/>
      <c r="S2" s="7"/>
      <c r="T2" s="8"/>
      <c r="U2" s="9"/>
      <c r="V2" s="10"/>
      <c r="W2" s="10"/>
      <c r="X2" s="10"/>
      <c r="Y2" s="10"/>
      <c r="Z2" s="10"/>
      <c r="AA2" s="10"/>
    </row>
    <row r="3" spans="1:1024" s="1" customFormat="1" ht="2.85" customHeight="1" x14ac:dyDescent="0.2">
      <c r="A3" s="328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5"/>
      <c r="R3" s="341" t="s">
        <v>2</v>
      </c>
      <c r="S3" s="341"/>
      <c r="T3" s="341"/>
      <c r="U3" s="9"/>
      <c r="V3" s="10"/>
      <c r="W3" s="10"/>
      <c r="X3" s="10"/>
      <c r="Y3" s="10"/>
      <c r="Z3" s="10"/>
      <c r="AA3" s="10"/>
    </row>
    <row r="4" spans="1:1024" ht="19.899999999999999" customHeight="1" x14ac:dyDescent="0.25">
      <c r="A4" s="178"/>
      <c r="B4" s="325" t="s">
        <v>3</v>
      </c>
      <c r="C4" s="325"/>
      <c r="D4" s="325"/>
      <c r="E4" s="325"/>
      <c r="F4" s="325"/>
      <c r="G4" s="325"/>
      <c r="H4" s="325"/>
      <c r="I4" s="325"/>
      <c r="J4" s="325"/>
      <c r="K4" s="325"/>
      <c r="L4" s="179"/>
      <c r="M4" s="179"/>
      <c r="N4" s="179"/>
      <c r="O4" s="179"/>
      <c r="P4" s="180"/>
      <c r="Q4" s="13"/>
      <c r="R4" s="341"/>
      <c r="S4" s="341"/>
      <c r="T4" s="341"/>
      <c r="U4" s="9"/>
      <c r="V4" s="10"/>
      <c r="W4" s="10"/>
      <c r="X4" s="10"/>
      <c r="Y4" s="10"/>
      <c r="Z4" s="10"/>
      <c r="AA4" s="10"/>
    </row>
    <row r="5" spans="1:1024" ht="28.35" customHeight="1" x14ac:dyDescent="0.2">
      <c r="A5" s="182"/>
      <c r="B5" s="183" t="s">
        <v>4</v>
      </c>
      <c r="C5" s="339" t="str">
        <f>Januar!C5</f>
        <v>Mustermann</v>
      </c>
      <c r="D5" s="339"/>
      <c r="E5" s="339"/>
      <c r="F5" s="339"/>
      <c r="G5" s="339"/>
      <c r="H5" s="339"/>
      <c r="I5" s="339"/>
      <c r="J5" s="339"/>
      <c r="K5" s="184"/>
      <c r="L5" s="340"/>
      <c r="M5" s="340"/>
      <c r="N5" s="340"/>
      <c r="O5" s="340"/>
      <c r="P5" s="186"/>
      <c r="Q5" s="18"/>
      <c r="R5" s="341"/>
      <c r="S5" s="341"/>
      <c r="T5" s="341"/>
      <c r="U5" s="9"/>
      <c r="V5" s="10"/>
      <c r="W5" s="10"/>
      <c r="X5" s="10"/>
      <c r="Y5" s="10"/>
      <c r="Z5" s="10"/>
      <c r="AA5" s="10"/>
    </row>
    <row r="6" spans="1:1024" ht="28.35" customHeight="1" x14ac:dyDescent="0.25">
      <c r="A6" s="182"/>
      <c r="B6" s="183" t="s">
        <v>6</v>
      </c>
      <c r="C6" s="339" t="str">
        <f>Januar!C6</f>
        <v>Musterfirma</v>
      </c>
      <c r="D6" s="339"/>
      <c r="E6" s="339"/>
      <c r="F6" s="339"/>
      <c r="G6" s="339"/>
      <c r="H6" s="339"/>
      <c r="I6" s="339"/>
      <c r="J6" s="339"/>
      <c r="K6" s="188"/>
      <c r="L6" s="340"/>
      <c r="M6" s="340"/>
      <c r="N6" s="340"/>
      <c r="O6" s="340"/>
      <c r="P6" s="189"/>
      <c r="Q6" s="21"/>
      <c r="R6" s="6"/>
      <c r="S6" s="7"/>
      <c r="T6" s="8"/>
      <c r="U6" s="9"/>
      <c r="V6" s="10"/>
      <c r="W6" s="10"/>
      <c r="X6" s="10"/>
      <c r="Y6" s="10"/>
      <c r="Z6" s="10"/>
      <c r="AA6" s="10"/>
    </row>
    <row r="7" spans="1:1024" ht="28.35" customHeight="1" x14ac:dyDescent="0.4">
      <c r="A7" s="182"/>
      <c r="B7" s="333" t="s">
        <v>8</v>
      </c>
      <c r="C7" s="333"/>
      <c r="D7" s="333"/>
      <c r="E7" s="333"/>
      <c r="F7" s="192">
        <f>Januar!F7</f>
        <v>2016</v>
      </c>
      <c r="G7" s="317" t="s">
        <v>75</v>
      </c>
      <c r="H7" s="317"/>
      <c r="I7" s="178"/>
      <c r="J7" s="193"/>
      <c r="K7" s="194"/>
      <c r="L7" s="318" t="s">
        <v>10</v>
      </c>
      <c r="M7" s="318"/>
      <c r="N7" s="318"/>
      <c r="O7" s="318"/>
      <c r="P7" s="195"/>
      <c r="Q7" s="25"/>
      <c r="R7" s="6"/>
      <c r="S7" s="7"/>
      <c r="T7" s="8"/>
      <c r="U7" s="9"/>
      <c r="V7" s="10"/>
      <c r="W7" s="10"/>
      <c r="X7" s="10"/>
      <c r="Y7" s="10"/>
      <c r="Z7" s="10"/>
      <c r="AA7" s="10"/>
    </row>
    <row r="8" spans="1:1024" ht="14.1" customHeight="1" x14ac:dyDescent="0.25">
      <c r="A8" s="178"/>
      <c r="B8" s="196"/>
      <c r="C8" s="197"/>
      <c r="D8" s="197"/>
      <c r="E8" s="197"/>
      <c r="F8" s="197"/>
      <c r="G8" s="197"/>
      <c r="H8" s="198"/>
      <c r="I8" s="199"/>
      <c r="J8" s="190"/>
      <c r="K8" s="200"/>
      <c r="L8" s="200"/>
      <c r="M8" s="200"/>
      <c r="N8" s="200"/>
      <c r="O8" s="200"/>
      <c r="P8" s="195"/>
      <c r="Q8" s="25"/>
      <c r="R8" s="6"/>
      <c r="S8" s="7"/>
      <c r="T8" s="8"/>
      <c r="U8" s="9"/>
      <c r="V8" s="10"/>
      <c r="W8" s="10"/>
      <c r="X8" s="10"/>
      <c r="Y8" s="10"/>
      <c r="Z8" s="10"/>
      <c r="AA8" s="10"/>
    </row>
    <row r="9" spans="1:1024" ht="28.35" customHeight="1" x14ac:dyDescent="0.2">
      <c r="A9" s="178"/>
      <c r="B9" s="201"/>
      <c r="C9" s="334" t="s">
        <v>11</v>
      </c>
      <c r="D9" s="334"/>
      <c r="E9" s="334"/>
      <c r="F9" s="334"/>
      <c r="G9" s="335" t="s">
        <v>12</v>
      </c>
      <c r="H9" s="335"/>
      <c r="I9" s="335"/>
      <c r="J9" s="335"/>
      <c r="K9" s="335"/>
      <c r="L9" s="336" t="s">
        <v>13</v>
      </c>
      <c r="M9" s="336"/>
      <c r="N9" s="336"/>
      <c r="O9" s="202"/>
      <c r="P9" s="190"/>
      <c r="Q9" s="21"/>
      <c r="R9" s="6"/>
      <c r="S9" s="8"/>
      <c r="T9" s="8"/>
      <c r="U9" s="9"/>
      <c r="V9" s="10"/>
      <c r="W9" s="10"/>
      <c r="X9" s="10"/>
      <c r="Y9" s="10"/>
      <c r="Z9" s="10"/>
      <c r="AA9" s="10"/>
    </row>
    <row r="10" spans="1:1024" s="47" customFormat="1" ht="33.950000000000003" customHeight="1" x14ac:dyDescent="0.2">
      <c r="A10" s="178"/>
      <c r="B10" s="203"/>
      <c r="C10" s="204" t="s">
        <v>14</v>
      </c>
      <c r="D10" s="205" t="s">
        <v>15</v>
      </c>
      <c r="E10" s="205" t="str">
        <f>Januar!E10</f>
        <v>…</v>
      </c>
      <c r="F10" s="206" t="str">
        <f>Januar!F10</f>
        <v>…</v>
      </c>
      <c r="G10" s="207" t="s">
        <v>17</v>
      </c>
      <c r="H10" s="207" t="s">
        <v>18</v>
      </c>
      <c r="I10" s="207" t="s">
        <v>19</v>
      </c>
      <c r="J10" s="207" t="str">
        <f>Januar!J10</f>
        <v>…</v>
      </c>
      <c r="K10" s="208" t="str">
        <f>Januar!K10</f>
        <v>…</v>
      </c>
      <c r="L10" s="209" t="s">
        <v>20</v>
      </c>
      <c r="M10" s="210" t="s">
        <v>21</v>
      </c>
      <c r="N10" s="211" t="s">
        <v>22</v>
      </c>
      <c r="O10" s="211" t="str">
        <f>Januar!O10</f>
        <v>…</v>
      </c>
      <c r="P10" s="212"/>
      <c r="Q10" s="45"/>
      <c r="R10" s="332" t="s">
        <v>23</v>
      </c>
      <c r="S10" s="332"/>
      <c r="T10" s="332"/>
      <c r="U10" s="332"/>
      <c r="V10" s="46"/>
      <c r="W10" s="46"/>
      <c r="X10" s="46"/>
      <c r="Y10" s="46"/>
      <c r="Z10" s="46"/>
      <c r="AA10" s="46"/>
      <c r="AMJ10" s="1"/>
    </row>
    <row r="11" spans="1:1024" s="47" customFormat="1" ht="33.950000000000003" customHeight="1" x14ac:dyDescent="0.2">
      <c r="A11" s="178"/>
      <c r="B11" s="214" t="s">
        <v>24</v>
      </c>
      <c r="C11" s="215" t="s">
        <v>25</v>
      </c>
      <c r="D11" s="215" t="s">
        <v>25</v>
      </c>
      <c r="E11" s="216" t="s">
        <v>25</v>
      </c>
      <c r="F11" s="217" t="s">
        <v>25</v>
      </c>
      <c r="G11" s="216" t="s">
        <v>25</v>
      </c>
      <c r="H11" s="216" t="s">
        <v>25</v>
      </c>
      <c r="I11" s="216" t="s">
        <v>25</v>
      </c>
      <c r="J11" s="216" t="s">
        <v>25</v>
      </c>
      <c r="K11" s="217" t="s">
        <v>25</v>
      </c>
      <c r="L11" s="216" t="s">
        <v>25</v>
      </c>
      <c r="M11" s="217" t="s">
        <v>26</v>
      </c>
      <c r="N11" s="217" t="s">
        <v>27</v>
      </c>
      <c r="O11" s="218" t="str">
        <f>Januar!O11</f>
        <v>…</v>
      </c>
      <c r="P11" s="212"/>
      <c r="Q11" s="45"/>
      <c r="R11" s="53"/>
      <c r="S11" s="53"/>
      <c r="T11" s="54"/>
      <c r="U11" s="55"/>
      <c r="V11" s="46"/>
      <c r="W11" s="46"/>
      <c r="X11" s="46"/>
      <c r="Y11" s="46"/>
      <c r="Z11" s="46"/>
      <c r="AA11" s="46"/>
      <c r="AMJ11" s="1"/>
    </row>
    <row r="12" spans="1:1024" ht="25.5" customHeight="1" x14ac:dyDescent="0.2">
      <c r="B12" s="56" t="s">
        <v>28</v>
      </c>
      <c r="C12" s="57">
        <v>1</v>
      </c>
      <c r="D12" s="57">
        <v>1</v>
      </c>
      <c r="E12" s="57">
        <v>1</v>
      </c>
      <c r="F12" s="58">
        <v>1</v>
      </c>
      <c r="G12" s="57">
        <v>1</v>
      </c>
      <c r="H12" s="57">
        <v>1</v>
      </c>
      <c r="I12" s="57">
        <v>1</v>
      </c>
      <c r="J12" s="57">
        <v>1</v>
      </c>
      <c r="K12" s="58">
        <v>1</v>
      </c>
      <c r="L12" s="142">
        <f t="shared" ref="L12:L41" si="0">IF(SUM(C12:K12)=0,"",SUM(C12:K12))</f>
        <v>9</v>
      </c>
      <c r="M12" s="143">
        <f>IF((E12+F12+G12+H12+I12+J12+K12)=0,IF(C12+D12=0,"",1),(C12+D12)/(C12+D12+E12+F12+G12+H12+I12+J12+K12))</f>
        <v>0.22222222222222221</v>
      </c>
      <c r="N12" s="59">
        <v>1000</v>
      </c>
      <c r="O12" s="60"/>
      <c r="P12" s="21"/>
      <c r="Q12" s="21"/>
      <c r="R12" s="332" t="s">
        <v>29</v>
      </c>
      <c r="S12" s="332"/>
      <c r="T12" s="332"/>
      <c r="U12" s="332"/>
      <c r="V12" s="10"/>
      <c r="W12" s="10"/>
      <c r="X12" s="10"/>
      <c r="Y12" s="10"/>
      <c r="Z12" s="10"/>
      <c r="AA12" s="10"/>
    </row>
    <row r="13" spans="1:1024" ht="25.5" customHeight="1" x14ac:dyDescent="0.2">
      <c r="B13" s="56" t="s">
        <v>30</v>
      </c>
      <c r="C13" s="61">
        <v>1</v>
      </c>
      <c r="D13" s="61">
        <v>2</v>
      </c>
      <c r="E13" s="61">
        <v>1</v>
      </c>
      <c r="F13" s="62">
        <v>1</v>
      </c>
      <c r="G13" s="61">
        <v>1</v>
      </c>
      <c r="H13" s="61">
        <v>1</v>
      </c>
      <c r="I13" s="61">
        <v>1</v>
      </c>
      <c r="J13" s="61">
        <v>1</v>
      </c>
      <c r="K13" s="62">
        <v>1</v>
      </c>
      <c r="L13" s="144">
        <f t="shared" si="0"/>
        <v>10</v>
      </c>
      <c r="M13" s="145">
        <f t="shared" ref="M13:M42" si="1">IF((G13+H13+I13+J13+K13)=0,IF(C13+D13=0,"",1),(C13+D13)/(C13+D13+G13+H13+I13+J13+K13))</f>
        <v>0.375</v>
      </c>
      <c r="N13" s="63">
        <v>1005</v>
      </c>
      <c r="O13" s="64"/>
      <c r="P13" s="21"/>
      <c r="Q13" s="21"/>
      <c r="R13" s="65"/>
      <c r="S13" s="9"/>
      <c r="T13" s="9"/>
      <c r="U13" s="9"/>
      <c r="V13" s="10"/>
      <c r="W13" s="10"/>
      <c r="X13" s="10"/>
      <c r="Y13" s="10"/>
      <c r="Z13" s="10"/>
      <c r="AA13" s="10"/>
    </row>
    <row r="14" spans="1:1024" ht="25.5" customHeight="1" x14ac:dyDescent="0.2">
      <c r="B14" s="56" t="s">
        <v>31</v>
      </c>
      <c r="C14" s="57"/>
      <c r="D14" s="57"/>
      <c r="E14" s="57"/>
      <c r="F14" s="58"/>
      <c r="G14" s="57"/>
      <c r="H14" s="57"/>
      <c r="I14" s="57"/>
      <c r="J14" s="57"/>
      <c r="K14" s="58"/>
      <c r="L14" s="142" t="str">
        <f t="shared" si="0"/>
        <v/>
      </c>
      <c r="M14" s="143" t="str">
        <f t="shared" si="1"/>
        <v/>
      </c>
      <c r="N14" s="59"/>
      <c r="O14" s="60"/>
      <c r="P14" s="21"/>
      <c r="Q14" s="21"/>
      <c r="R14" s="67"/>
      <c r="S14" s="9"/>
      <c r="T14" s="9"/>
      <c r="U14" s="9"/>
      <c r="V14" s="10"/>
      <c r="W14" s="10"/>
      <c r="X14" s="10"/>
      <c r="Y14" s="10"/>
      <c r="Z14" s="10"/>
      <c r="AA14" s="10"/>
    </row>
    <row r="15" spans="1:1024" ht="25.5" customHeight="1" x14ac:dyDescent="0.2">
      <c r="B15" s="56" t="s">
        <v>32</v>
      </c>
      <c r="C15" s="61"/>
      <c r="D15" s="61"/>
      <c r="E15" s="61"/>
      <c r="F15" s="62"/>
      <c r="G15" s="61"/>
      <c r="H15" s="61"/>
      <c r="I15" s="61"/>
      <c r="J15" s="61"/>
      <c r="K15" s="62"/>
      <c r="L15" s="144" t="str">
        <f t="shared" si="0"/>
        <v/>
      </c>
      <c r="M15" s="145" t="str">
        <f t="shared" si="1"/>
        <v/>
      </c>
      <c r="N15" s="63"/>
      <c r="O15" s="64"/>
      <c r="P15" s="21"/>
      <c r="Q15" s="21"/>
      <c r="R15" s="69"/>
    </row>
    <row r="16" spans="1:1024" ht="25.5" customHeight="1" x14ac:dyDescent="0.2">
      <c r="B16" s="56" t="s">
        <v>33</v>
      </c>
      <c r="C16" s="57"/>
      <c r="D16" s="57"/>
      <c r="E16" s="57"/>
      <c r="F16" s="58"/>
      <c r="G16" s="57"/>
      <c r="H16" s="57"/>
      <c r="I16" s="57"/>
      <c r="J16" s="57"/>
      <c r="K16" s="58"/>
      <c r="L16" s="142" t="str">
        <f t="shared" si="0"/>
        <v/>
      </c>
      <c r="M16" s="143" t="str">
        <f t="shared" si="1"/>
        <v/>
      </c>
      <c r="N16" s="59"/>
      <c r="O16" s="60"/>
      <c r="P16" s="21"/>
      <c r="Q16" s="11"/>
    </row>
    <row r="17" spans="2:20" ht="25.5" customHeight="1" x14ac:dyDescent="0.2">
      <c r="B17" s="56" t="s">
        <v>34</v>
      </c>
      <c r="C17" s="61"/>
      <c r="D17" s="61"/>
      <c r="E17" s="61"/>
      <c r="F17" s="62"/>
      <c r="G17" s="61"/>
      <c r="H17" s="61"/>
      <c r="I17" s="61"/>
      <c r="J17" s="61"/>
      <c r="K17" s="62"/>
      <c r="L17" s="144" t="str">
        <f t="shared" si="0"/>
        <v/>
      </c>
      <c r="M17" s="145" t="str">
        <f t="shared" si="1"/>
        <v/>
      </c>
      <c r="N17" s="63"/>
      <c r="O17" s="64"/>
      <c r="P17" s="21"/>
      <c r="Q17" s="11"/>
    </row>
    <row r="18" spans="2:20" ht="25.5" customHeight="1" x14ac:dyDescent="0.2">
      <c r="B18" s="56" t="s">
        <v>35</v>
      </c>
      <c r="C18" s="57"/>
      <c r="D18" s="57"/>
      <c r="E18" s="57"/>
      <c r="F18" s="58"/>
      <c r="G18" s="57"/>
      <c r="H18" s="57"/>
      <c r="I18" s="57"/>
      <c r="J18" s="57"/>
      <c r="K18" s="58"/>
      <c r="L18" s="142" t="str">
        <f t="shared" si="0"/>
        <v/>
      </c>
      <c r="M18" s="143" t="str">
        <f t="shared" si="1"/>
        <v/>
      </c>
      <c r="N18" s="59"/>
      <c r="O18" s="60"/>
      <c r="P18" s="21"/>
      <c r="Q18" s="11"/>
    </row>
    <row r="19" spans="2:20" ht="25.5" customHeight="1" x14ac:dyDescent="0.25">
      <c r="B19" s="56" t="s">
        <v>36</v>
      </c>
      <c r="C19" s="61"/>
      <c r="D19" s="61"/>
      <c r="E19" s="61"/>
      <c r="F19" s="62"/>
      <c r="G19" s="61"/>
      <c r="H19" s="61"/>
      <c r="I19" s="61"/>
      <c r="J19" s="61"/>
      <c r="K19" s="62"/>
      <c r="L19" s="144" t="str">
        <f t="shared" si="0"/>
        <v/>
      </c>
      <c r="M19" s="145" t="str">
        <f t="shared" si="1"/>
        <v/>
      </c>
      <c r="N19" s="63"/>
      <c r="O19" s="64"/>
      <c r="P19" s="21"/>
      <c r="Q19" s="21"/>
      <c r="R19" s="70"/>
      <c r="S19" s="2"/>
      <c r="T19" s="3"/>
    </row>
    <row r="20" spans="2:20" ht="25.5" customHeight="1" x14ac:dyDescent="0.2">
      <c r="B20" s="56" t="s">
        <v>37</v>
      </c>
      <c r="C20" s="57"/>
      <c r="D20" s="57"/>
      <c r="E20" s="57"/>
      <c r="F20" s="58"/>
      <c r="G20" s="57"/>
      <c r="H20" s="57"/>
      <c r="I20" s="57"/>
      <c r="J20" s="57"/>
      <c r="K20" s="58"/>
      <c r="L20" s="142" t="str">
        <f t="shared" si="0"/>
        <v/>
      </c>
      <c r="M20" s="143" t="str">
        <f t="shared" si="1"/>
        <v/>
      </c>
      <c r="N20" s="59"/>
      <c r="O20" s="60"/>
      <c r="P20" s="21"/>
      <c r="Q20" s="21"/>
      <c r="R20" s="2"/>
      <c r="S20" s="2"/>
      <c r="T20" s="3"/>
    </row>
    <row r="21" spans="2:20" ht="25.5" customHeight="1" x14ac:dyDescent="0.2">
      <c r="B21" s="56" t="s">
        <v>38</v>
      </c>
      <c r="C21" s="61"/>
      <c r="D21" s="61"/>
      <c r="E21" s="61"/>
      <c r="F21" s="62"/>
      <c r="G21" s="61"/>
      <c r="H21" s="61"/>
      <c r="I21" s="61"/>
      <c r="J21" s="61"/>
      <c r="K21" s="62"/>
      <c r="L21" s="144" t="str">
        <f t="shared" si="0"/>
        <v/>
      </c>
      <c r="M21" s="145" t="str">
        <f t="shared" si="1"/>
        <v/>
      </c>
      <c r="N21" s="63"/>
      <c r="O21" s="64"/>
      <c r="P21" s="21"/>
      <c r="Q21" s="21"/>
      <c r="R21" s="2"/>
      <c r="S21" s="2"/>
      <c r="T21" s="3"/>
    </row>
    <row r="22" spans="2:20" ht="25.5" customHeight="1" x14ac:dyDescent="0.2">
      <c r="B22" s="56" t="s">
        <v>39</v>
      </c>
      <c r="C22" s="57"/>
      <c r="D22" s="57"/>
      <c r="E22" s="57"/>
      <c r="F22" s="58"/>
      <c r="G22" s="57"/>
      <c r="H22" s="57"/>
      <c r="I22" s="57"/>
      <c r="J22" s="57"/>
      <c r="K22" s="58"/>
      <c r="L22" s="142" t="str">
        <f t="shared" si="0"/>
        <v/>
      </c>
      <c r="M22" s="143" t="str">
        <f t="shared" si="1"/>
        <v/>
      </c>
      <c r="N22" s="59"/>
      <c r="O22" s="60"/>
      <c r="P22" s="21"/>
      <c r="Q22" s="21"/>
      <c r="R22" s="2"/>
      <c r="S22" s="2"/>
      <c r="T22" s="3"/>
    </row>
    <row r="23" spans="2:20" ht="25.5" customHeight="1" x14ac:dyDescent="0.2">
      <c r="B23" s="56" t="s">
        <v>40</v>
      </c>
      <c r="C23" s="61"/>
      <c r="D23" s="61"/>
      <c r="E23" s="61"/>
      <c r="F23" s="62"/>
      <c r="G23" s="61"/>
      <c r="H23" s="61"/>
      <c r="I23" s="61"/>
      <c r="J23" s="61"/>
      <c r="K23" s="62"/>
      <c r="L23" s="144" t="str">
        <f t="shared" si="0"/>
        <v/>
      </c>
      <c r="M23" s="145" t="str">
        <f t="shared" si="1"/>
        <v/>
      </c>
      <c r="N23" s="63"/>
      <c r="O23" s="64"/>
      <c r="P23" s="21"/>
      <c r="Q23" s="21"/>
      <c r="R23" s="2"/>
      <c r="S23" s="2"/>
      <c r="T23" s="3"/>
    </row>
    <row r="24" spans="2:20" ht="25.5" customHeight="1" x14ac:dyDescent="0.2">
      <c r="B24" s="56" t="s">
        <v>41</v>
      </c>
      <c r="C24" s="57"/>
      <c r="D24" s="57"/>
      <c r="E24" s="57"/>
      <c r="F24" s="58"/>
      <c r="G24" s="57"/>
      <c r="H24" s="57"/>
      <c r="I24" s="57"/>
      <c r="J24" s="57"/>
      <c r="K24" s="58"/>
      <c r="L24" s="142" t="str">
        <f t="shared" si="0"/>
        <v/>
      </c>
      <c r="M24" s="143" t="str">
        <f t="shared" si="1"/>
        <v/>
      </c>
      <c r="N24" s="59"/>
      <c r="O24" s="60"/>
      <c r="P24" s="21"/>
      <c r="Q24" s="21"/>
      <c r="R24" s="2"/>
      <c r="S24" s="2"/>
      <c r="T24" s="3"/>
    </row>
    <row r="25" spans="2:20" ht="25.5" customHeight="1" x14ac:dyDescent="0.2">
      <c r="B25" s="56" t="s">
        <v>42</v>
      </c>
      <c r="C25" s="61"/>
      <c r="D25" s="61"/>
      <c r="E25" s="61"/>
      <c r="F25" s="62"/>
      <c r="G25" s="61"/>
      <c r="H25" s="61"/>
      <c r="I25" s="61"/>
      <c r="J25" s="61"/>
      <c r="K25" s="62"/>
      <c r="L25" s="144" t="str">
        <f t="shared" si="0"/>
        <v/>
      </c>
      <c r="M25" s="145" t="str">
        <f t="shared" si="1"/>
        <v/>
      </c>
      <c r="N25" s="63"/>
      <c r="O25" s="64"/>
      <c r="P25" s="21"/>
      <c r="Q25" s="21"/>
      <c r="R25" s="2"/>
      <c r="S25" s="2"/>
      <c r="T25" s="3"/>
    </row>
    <row r="26" spans="2:20" ht="25.5" customHeight="1" x14ac:dyDescent="0.2">
      <c r="B26" s="56" t="s">
        <v>43</v>
      </c>
      <c r="C26" s="57"/>
      <c r="D26" s="57"/>
      <c r="E26" s="57"/>
      <c r="F26" s="58"/>
      <c r="G26" s="57"/>
      <c r="H26" s="57"/>
      <c r="I26" s="57"/>
      <c r="J26" s="57"/>
      <c r="K26" s="58"/>
      <c r="L26" s="142" t="str">
        <f t="shared" si="0"/>
        <v/>
      </c>
      <c r="M26" s="143" t="str">
        <f t="shared" si="1"/>
        <v/>
      </c>
      <c r="N26" s="59"/>
      <c r="O26" s="60"/>
      <c r="P26" s="21"/>
      <c r="Q26" s="21"/>
      <c r="R26" s="2"/>
      <c r="S26" s="2"/>
      <c r="T26" s="3"/>
    </row>
    <row r="27" spans="2:20" ht="25.5" customHeight="1" x14ac:dyDescent="0.2">
      <c r="B27" s="56" t="s">
        <v>44</v>
      </c>
      <c r="C27" s="61"/>
      <c r="D27" s="61"/>
      <c r="E27" s="61"/>
      <c r="F27" s="62"/>
      <c r="G27" s="61"/>
      <c r="H27" s="61"/>
      <c r="I27" s="61"/>
      <c r="J27" s="61"/>
      <c r="K27" s="62"/>
      <c r="L27" s="144" t="str">
        <f t="shared" si="0"/>
        <v/>
      </c>
      <c r="M27" s="145" t="str">
        <f t="shared" si="1"/>
        <v/>
      </c>
      <c r="N27" s="63"/>
      <c r="O27" s="64"/>
      <c r="P27" s="21"/>
      <c r="Q27" s="21"/>
      <c r="R27" s="2"/>
      <c r="S27" s="2"/>
      <c r="T27" s="3"/>
    </row>
    <row r="28" spans="2:20" ht="25.5" customHeight="1" x14ac:dyDescent="0.2">
      <c r="B28" s="56" t="s">
        <v>45</v>
      </c>
      <c r="C28" s="57"/>
      <c r="D28" s="57"/>
      <c r="E28" s="57"/>
      <c r="F28" s="58"/>
      <c r="G28" s="57"/>
      <c r="H28" s="57"/>
      <c r="I28" s="57"/>
      <c r="J28" s="57"/>
      <c r="K28" s="58"/>
      <c r="L28" s="142" t="str">
        <f t="shared" si="0"/>
        <v/>
      </c>
      <c r="M28" s="143" t="str">
        <f t="shared" si="1"/>
        <v/>
      </c>
      <c r="N28" s="59"/>
      <c r="O28" s="60"/>
      <c r="P28" s="21"/>
      <c r="Q28" s="21"/>
      <c r="R28" s="2"/>
      <c r="S28" s="2"/>
      <c r="T28" s="3"/>
    </row>
    <row r="29" spans="2:20" ht="25.5" customHeight="1" x14ac:dyDescent="0.2">
      <c r="B29" s="56" t="s">
        <v>46</v>
      </c>
      <c r="C29" s="61"/>
      <c r="D29" s="61"/>
      <c r="E29" s="61"/>
      <c r="F29" s="62"/>
      <c r="G29" s="61"/>
      <c r="H29" s="61"/>
      <c r="I29" s="61"/>
      <c r="J29" s="61"/>
      <c r="K29" s="62"/>
      <c r="L29" s="144" t="str">
        <f t="shared" si="0"/>
        <v/>
      </c>
      <c r="M29" s="145" t="str">
        <f t="shared" si="1"/>
        <v/>
      </c>
      <c r="N29" s="63"/>
      <c r="O29" s="64"/>
      <c r="P29" s="21"/>
      <c r="Q29" s="21"/>
      <c r="R29" s="2"/>
      <c r="S29" s="2"/>
      <c r="T29" s="3"/>
    </row>
    <row r="30" spans="2:20" ht="25.5" customHeight="1" x14ac:dyDescent="0.2">
      <c r="B30" s="56" t="s">
        <v>47</v>
      </c>
      <c r="C30" s="57"/>
      <c r="D30" s="57"/>
      <c r="E30" s="57"/>
      <c r="F30" s="58"/>
      <c r="G30" s="57"/>
      <c r="H30" s="57"/>
      <c r="I30" s="57"/>
      <c r="J30" s="57"/>
      <c r="K30" s="58"/>
      <c r="L30" s="142" t="str">
        <f t="shared" si="0"/>
        <v/>
      </c>
      <c r="M30" s="143" t="str">
        <f t="shared" si="1"/>
        <v/>
      </c>
      <c r="N30" s="59"/>
      <c r="O30" s="60"/>
      <c r="P30" s="21"/>
      <c r="Q30" s="21"/>
      <c r="R30" s="2"/>
      <c r="S30" s="2"/>
      <c r="T30" s="3"/>
    </row>
    <row r="31" spans="2:20" ht="25.5" customHeight="1" x14ac:dyDescent="0.2">
      <c r="B31" s="56" t="s">
        <v>48</v>
      </c>
      <c r="C31" s="61"/>
      <c r="D31" s="61"/>
      <c r="E31" s="61"/>
      <c r="F31" s="62"/>
      <c r="G31" s="61"/>
      <c r="H31" s="61"/>
      <c r="I31" s="61"/>
      <c r="J31" s="61"/>
      <c r="K31" s="62"/>
      <c r="L31" s="144" t="str">
        <f t="shared" si="0"/>
        <v/>
      </c>
      <c r="M31" s="145" t="str">
        <f t="shared" si="1"/>
        <v/>
      </c>
      <c r="N31" s="63"/>
      <c r="O31" s="64"/>
      <c r="P31" s="21"/>
      <c r="Q31" s="21"/>
      <c r="R31" s="2"/>
      <c r="S31" s="2"/>
      <c r="T31" s="3"/>
    </row>
    <row r="32" spans="2:20" ht="25.5" customHeight="1" x14ac:dyDescent="0.2">
      <c r="B32" s="56" t="s">
        <v>49</v>
      </c>
      <c r="C32" s="57"/>
      <c r="D32" s="57"/>
      <c r="E32" s="57"/>
      <c r="F32" s="58"/>
      <c r="G32" s="57"/>
      <c r="H32" s="57"/>
      <c r="I32" s="57"/>
      <c r="J32" s="57"/>
      <c r="K32" s="58"/>
      <c r="L32" s="142" t="str">
        <f t="shared" si="0"/>
        <v/>
      </c>
      <c r="M32" s="143" t="str">
        <f t="shared" si="1"/>
        <v/>
      </c>
      <c r="N32" s="59"/>
      <c r="O32" s="60"/>
      <c r="P32" s="21"/>
      <c r="Q32" s="21"/>
      <c r="R32" s="2"/>
      <c r="S32" s="2"/>
      <c r="T32" s="3"/>
    </row>
    <row r="33" spans="1:1024" ht="25.5" customHeight="1" x14ac:dyDescent="0.2">
      <c r="B33" s="56" t="s">
        <v>50</v>
      </c>
      <c r="C33" s="61"/>
      <c r="D33" s="61"/>
      <c r="E33" s="61"/>
      <c r="F33" s="62"/>
      <c r="G33" s="61"/>
      <c r="H33" s="61"/>
      <c r="I33" s="61"/>
      <c r="J33" s="61"/>
      <c r="K33" s="62"/>
      <c r="L33" s="144" t="str">
        <f t="shared" si="0"/>
        <v/>
      </c>
      <c r="M33" s="145" t="str">
        <f t="shared" si="1"/>
        <v/>
      </c>
      <c r="N33" s="63"/>
      <c r="O33" s="64"/>
      <c r="P33" s="21"/>
      <c r="Q33" s="21"/>
      <c r="R33" s="2"/>
      <c r="S33" s="2"/>
      <c r="T33" s="3"/>
    </row>
    <row r="34" spans="1:1024" ht="25.5" customHeight="1" x14ac:dyDescent="0.2">
      <c r="B34" s="56" t="s">
        <v>51</v>
      </c>
      <c r="C34" s="57"/>
      <c r="D34" s="57"/>
      <c r="E34" s="57"/>
      <c r="F34" s="58"/>
      <c r="G34" s="57"/>
      <c r="H34" s="57"/>
      <c r="I34" s="57"/>
      <c r="J34" s="57"/>
      <c r="K34" s="58"/>
      <c r="L34" s="142" t="str">
        <f t="shared" si="0"/>
        <v/>
      </c>
      <c r="M34" s="143" t="str">
        <f t="shared" si="1"/>
        <v/>
      </c>
      <c r="N34" s="59"/>
      <c r="O34" s="60"/>
      <c r="P34" s="21"/>
      <c r="Q34" s="21"/>
      <c r="R34" s="2"/>
      <c r="S34" s="2"/>
      <c r="T34" s="3"/>
    </row>
    <row r="35" spans="1:1024" ht="25.5" customHeight="1" x14ac:dyDescent="0.2">
      <c r="B35" s="56" t="s">
        <v>52</v>
      </c>
      <c r="C35" s="61"/>
      <c r="D35" s="61"/>
      <c r="E35" s="61"/>
      <c r="F35" s="62"/>
      <c r="G35" s="61"/>
      <c r="H35" s="61"/>
      <c r="I35" s="61"/>
      <c r="J35" s="61"/>
      <c r="K35" s="62"/>
      <c r="L35" s="144" t="str">
        <f t="shared" si="0"/>
        <v/>
      </c>
      <c r="M35" s="145" t="str">
        <f t="shared" si="1"/>
        <v/>
      </c>
      <c r="N35" s="63"/>
      <c r="O35" s="64"/>
      <c r="P35" s="21"/>
      <c r="Q35" s="21"/>
      <c r="R35" s="2"/>
      <c r="S35" s="2"/>
      <c r="T35" s="3"/>
    </row>
    <row r="36" spans="1:1024" ht="25.5" customHeight="1" x14ac:dyDescent="0.2">
      <c r="B36" s="56" t="s">
        <v>53</v>
      </c>
      <c r="C36" s="57"/>
      <c r="D36" s="57"/>
      <c r="E36" s="57"/>
      <c r="F36" s="58"/>
      <c r="G36" s="57"/>
      <c r="H36" s="57"/>
      <c r="I36" s="57"/>
      <c r="J36" s="57"/>
      <c r="K36" s="58"/>
      <c r="L36" s="142" t="str">
        <f t="shared" si="0"/>
        <v/>
      </c>
      <c r="M36" s="143" t="str">
        <f t="shared" si="1"/>
        <v/>
      </c>
      <c r="N36" s="59"/>
      <c r="O36" s="60"/>
      <c r="P36" s="21"/>
      <c r="Q36" s="21"/>
      <c r="R36" s="2"/>
      <c r="S36" s="2"/>
      <c r="T36" s="3"/>
    </row>
    <row r="37" spans="1:1024" ht="25.5" customHeight="1" x14ac:dyDescent="0.2">
      <c r="B37" s="56" t="s">
        <v>54</v>
      </c>
      <c r="C37" s="61"/>
      <c r="D37" s="61"/>
      <c r="E37" s="61"/>
      <c r="F37" s="62"/>
      <c r="G37" s="61"/>
      <c r="H37" s="61"/>
      <c r="I37" s="61"/>
      <c r="J37" s="61"/>
      <c r="K37" s="62"/>
      <c r="L37" s="144" t="str">
        <f t="shared" si="0"/>
        <v/>
      </c>
      <c r="M37" s="145" t="str">
        <f t="shared" si="1"/>
        <v/>
      </c>
      <c r="N37" s="63"/>
      <c r="O37" s="64"/>
      <c r="P37" s="21"/>
      <c r="Q37" s="21"/>
      <c r="R37" s="2"/>
      <c r="S37" s="2"/>
      <c r="T37" s="3"/>
    </row>
    <row r="38" spans="1:1024" ht="25.5" customHeight="1" x14ac:dyDescent="0.2">
      <c r="B38" s="56" t="s">
        <v>55</v>
      </c>
      <c r="C38" s="57"/>
      <c r="D38" s="57"/>
      <c r="E38" s="57"/>
      <c r="F38" s="58"/>
      <c r="G38" s="57"/>
      <c r="H38" s="57"/>
      <c r="I38" s="57"/>
      <c r="J38" s="57"/>
      <c r="K38" s="58"/>
      <c r="L38" s="142" t="str">
        <f t="shared" si="0"/>
        <v/>
      </c>
      <c r="M38" s="143" t="str">
        <f t="shared" si="1"/>
        <v/>
      </c>
      <c r="N38" s="59"/>
      <c r="O38" s="60"/>
      <c r="P38" s="21"/>
      <c r="Q38" s="21"/>
      <c r="R38" s="2"/>
      <c r="S38" s="2"/>
      <c r="T38" s="3"/>
    </row>
    <row r="39" spans="1:1024" ht="25.5" customHeight="1" x14ac:dyDescent="0.2">
      <c r="B39" s="56" t="s">
        <v>56</v>
      </c>
      <c r="C39" s="61"/>
      <c r="D39" s="61"/>
      <c r="E39" s="61"/>
      <c r="F39" s="62"/>
      <c r="G39" s="61"/>
      <c r="H39" s="61"/>
      <c r="I39" s="61"/>
      <c r="J39" s="61"/>
      <c r="K39" s="62"/>
      <c r="L39" s="144" t="str">
        <f t="shared" si="0"/>
        <v/>
      </c>
      <c r="M39" s="145" t="str">
        <f t="shared" si="1"/>
        <v/>
      </c>
      <c r="N39" s="63"/>
      <c r="O39" s="64"/>
      <c r="P39" s="21"/>
      <c r="Q39" s="21"/>
      <c r="R39" s="2"/>
      <c r="S39" s="2"/>
      <c r="T39" s="3"/>
    </row>
    <row r="40" spans="1:1024" ht="25.5" customHeight="1" x14ac:dyDescent="0.2">
      <c r="B40" s="56" t="s">
        <v>57</v>
      </c>
      <c r="C40" s="57"/>
      <c r="D40" s="57"/>
      <c r="E40" s="57"/>
      <c r="F40" s="58"/>
      <c r="G40" s="57"/>
      <c r="H40" s="57"/>
      <c r="I40" s="57"/>
      <c r="J40" s="57"/>
      <c r="K40" s="58"/>
      <c r="L40" s="142" t="str">
        <f t="shared" si="0"/>
        <v/>
      </c>
      <c r="M40" s="143" t="str">
        <f t="shared" si="1"/>
        <v/>
      </c>
      <c r="N40" s="59"/>
      <c r="O40" s="60"/>
      <c r="P40" s="21"/>
      <c r="Q40" s="21"/>
      <c r="R40" s="2"/>
      <c r="S40" s="2"/>
      <c r="T40" s="3"/>
    </row>
    <row r="41" spans="1:1024" ht="25.5" customHeight="1" x14ac:dyDescent="0.2">
      <c r="B41" s="56" t="s">
        <v>58</v>
      </c>
      <c r="C41" s="61"/>
      <c r="D41" s="61"/>
      <c r="E41" s="61"/>
      <c r="F41" s="62"/>
      <c r="G41" s="61"/>
      <c r="H41" s="61"/>
      <c r="I41" s="61"/>
      <c r="J41" s="61"/>
      <c r="K41" s="62"/>
      <c r="L41" s="144" t="str">
        <f t="shared" si="0"/>
        <v/>
      </c>
      <c r="M41" s="145" t="str">
        <f t="shared" si="1"/>
        <v/>
      </c>
      <c r="N41" s="63">
        <v>1500</v>
      </c>
      <c r="O41" s="64"/>
      <c r="P41" s="21"/>
      <c r="Q41" s="21"/>
      <c r="R41" s="2"/>
      <c r="S41" s="2"/>
      <c r="T41" s="3"/>
    </row>
    <row r="42" spans="1:1024" ht="25.5" customHeight="1" x14ac:dyDescent="0.2">
      <c r="B42" s="146" t="s">
        <v>60</v>
      </c>
      <c r="C42" s="147">
        <f t="shared" ref="C42:L42" si="2">IF(SUM(C12:C41)=0,"",SUM(C12:C41))</f>
        <v>2</v>
      </c>
      <c r="D42" s="147">
        <f t="shared" si="2"/>
        <v>3</v>
      </c>
      <c r="E42" s="147">
        <f t="shared" si="2"/>
        <v>2</v>
      </c>
      <c r="F42" s="148">
        <f t="shared" si="2"/>
        <v>2</v>
      </c>
      <c r="G42" s="149">
        <f t="shared" si="2"/>
        <v>2</v>
      </c>
      <c r="H42" s="150">
        <f t="shared" si="2"/>
        <v>2</v>
      </c>
      <c r="I42" s="150">
        <f t="shared" si="2"/>
        <v>2</v>
      </c>
      <c r="J42" s="150">
        <f t="shared" si="2"/>
        <v>2</v>
      </c>
      <c r="K42" s="151">
        <f t="shared" si="2"/>
        <v>2</v>
      </c>
      <c r="L42" s="152">
        <f t="shared" si="2"/>
        <v>19</v>
      </c>
      <c r="M42" s="153">
        <f t="shared" si="1"/>
        <v>0.33333333333333331</v>
      </c>
      <c r="N42" s="154">
        <f>IF(SUM(N41-N12,N12,N41)=0,"",SUM(N41-N12))</f>
        <v>500</v>
      </c>
      <c r="O42" s="155"/>
      <c r="P42" s="21"/>
      <c r="Q42" s="21"/>
      <c r="R42" s="2"/>
      <c r="S42" s="2"/>
      <c r="T42" s="3"/>
    </row>
    <row r="43" spans="1:1024" s="77" customFormat="1" ht="33.950000000000003" customHeight="1" x14ac:dyDescent="0.2">
      <c r="A43" s="1"/>
      <c r="B43" s="178"/>
      <c r="C43" s="178"/>
      <c r="D43" s="313" t="s">
        <v>61</v>
      </c>
      <c r="E43" s="313"/>
      <c r="F43" s="157">
        <f>IF(SUM(C42:F42)=0,"",SUM(C42:F42))</f>
        <v>9</v>
      </c>
      <c r="G43" s="158"/>
      <c r="H43" s="159"/>
      <c r="I43" s="158"/>
      <c r="J43" s="160" t="s">
        <v>62</v>
      </c>
      <c r="K43" s="161">
        <f>IF(SUM(G42:K42)=0,"",SUM(G42:K42))</f>
        <v>10</v>
      </c>
      <c r="L43" s="314" t="s">
        <v>63</v>
      </c>
      <c r="M43" s="314"/>
      <c r="N43" s="315" t="s">
        <v>64</v>
      </c>
      <c r="O43" s="315"/>
      <c r="P43" s="75"/>
      <c r="Q43" s="75"/>
      <c r="R43" s="76"/>
      <c r="S43" s="76"/>
      <c r="T43" s="76"/>
      <c r="AMJ43" s="1"/>
    </row>
    <row r="44" spans="1:1024" s="1" customFormat="1" ht="14.1" customHeight="1" x14ac:dyDescent="0.2">
      <c r="A44" s="308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308"/>
      <c r="P44" s="308"/>
      <c r="Q44" s="78"/>
      <c r="R44" s="2"/>
      <c r="S44" s="2"/>
      <c r="T44" s="3"/>
    </row>
    <row r="45" spans="1:1024" s="79" customFormat="1" ht="19.899999999999999" customHeight="1" x14ac:dyDescent="0.2">
      <c r="B45" s="223" t="s">
        <v>65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2"/>
      <c r="Q45" s="81"/>
      <c r="S45" s="83"/>
      <c r="T45" s="84"/>
      <c r="AMJ45" s="1"/>
    </row>
    <row r="46" spans="1:1024" s="1" customFormat="1" ht="56.65" customHeight="1" x14ac:dyDescent="0.25">
      <c r="B46" s="228" t="s">
        <v>66</v>
      </c>
      <c r="C46" s="309"/>
      <c r="D46" s="309"/>
      <c r="E46" s="330" t="s">
        <v>67</v>
      </c>
      <c r="F46" s="330"/>
      <c r="G46" s="331"/>
      <c r="H46" s="331"/>
      <c r="I46" s="331"/>
      <c r="J46" s="331"/>
      <c r="K46" s="331"/>
      <c r="L46" s="331"/>
      <c r="M46" s="331"/>
      <c r="N46" s="331"/>
      <c r="O46" s="74"/>
      <c r="S46" s="2"/>
      <c r="T46" s="3"/>
    </row>
    <row r="1048574" ht="12.95" customHeight="1" x14ac:dyDescent="0.2"/>
    <row r="1048575" ht="12.95" customHeight="1" x14ac:dyDescent="0.2"/>
    <row r="1048576" ht="12.95" customHeight="1" x14ac:dyDescent="0.2"/>
  </sheetData>
  <sheetProtection algorithmName="SHA-512" hashValue="mxdvVM8F4xqJmcfOoraiON4RkuBBGj23+gJNvp+EsLMDD8ITDwl/+2HN3PGogdnmUb5dS17fK7GXlurCET6ZKQ==" saltValue="HtBtaG2h5zKaPOBh4YMITw==" spinCount="100000" sheet="1" objects="1" scenarios="1"/>
  <mergeCells count="23">
    <mergeCell ref="B1:K1"/>
    <mergeCell ref="N1:P1"/>
    <mergeCell ref="A3:P3"/>
    <mergeCell ref="R3:T5"/>
    <mergeCell ref="B4:K4"/>
    <mergeCell ref="C5:J5"/>
    <mergeCell ref="L5:O6"/>
    <mergeCell ref="C6:J6"/>
    <mergeCell ref="B7:E7"/>
    <mergeCell ref="G7:H7"/>
    <mergeCell ref="L7:O7"/>
    <mergeCell ref="C9:F9"/>
    <mergeCell ref="G9:K9"/>
    <mergeCell ref="L9:N9"/>
    <mergeCell ref="A44:P44"/>
    <mergeCell ref="C46:D46"/>
    <mergeCell ref="E46:F46"/>
    <mergeCell ref="G46:N46"/>
    <mergeCell ref="R10:U10"/>
    <mergeCell ref="R12:U12"/>
    <mergeCell ref="D43:E43"/>
    <mergeCell ref="L43:M43"/>
    <mergeCell ref="N43:O43"/>
  </mergeCells>
  <conditionalFormatting sqref="M12:M42">
    <cfRule type="cellIs" dxfId="7" priority="2" operator="between">
      <formula>0.3</formula>
      <formula>1</formula>
    </cfRule>
    <cfRule type="cellIs" dxfId="6" priority="3" operator="between">
      <formula>0</formula>
      <formula>0.29</formula>
    </cfRule>
  </conditionalFormatting>
  <pageMargins left="0.59027777777777801" right="0.39374999999999999" top="0.47222222222222199" bottom="0.86597222222222203" header="0.39374999999999999" footer="0.39374999999999999"/>
  <pageSetup paperSize="9" scale="52" firstPageNumber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Nachweisbuch</vt:lpstr>
      <vt:lpstr>Güllemengen-Berechnung</vt:lpstr>
      <vt:lpstr>Übersicht</vt:lpstr>
      <vt:lpstr>April!Druckbereich</vt:lpstr>
      <vt:lpstr>August!Druckbereich</vt:lpstr>
      <vt:lpstr>Dezember!Druckbereich</vt:lpstr>
      <vt:lpstr>Februar!Druckbereich</vt:lpstr>
      <vt:lpstr>'Güllemengen-Berechnung'!Druckbereich</vt:lpstr>
      <vt:lpstr>Januar!Druckbereich</vt:lpstr>
      <vt:lpstr>Juli!Druckbereich</vt:lpstr>
      <vt:lpstr>Juni!Druckbereich</vt:lpstr>
      <vt:lpstr>Mai!Druckbereich</vt:lpstr>
      <vt:lpstr>März!Druckbereich</vt:lpstr>
      <vt:lpstr>Nachweisbuch!Druckbereich</vt:lpstr>
      <vt:lpstr>November!Druckbereich</vt:lpstr>
      <vt:lpstr>Oktober!Druckbereich</vt:lpstr>
      <vt:lpstr>September!Druckbereich</vt:lpstr>
      <vt:lpstr>Übersicht!Druckbereich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433</cp:revision>
  <dcterms:created xsi:type="dcterms:W3CDTF">2022-06-14T06:17:44Z</dcterms:created>
  <dcterms:modified xsi:type="dcterms:W3CDTF">2022-06-14T06:32:36Z</dcterms:modified>
  <dc:language>de-DE</dc:language>
</cp:coreProperties>
</file>